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3"/>
  <workbookPr checkCompatibility="1"/>
  <mc:AlternateContent xmlns:mc="http://schemas.openxmlformats.org/markup-compatibility/2006">
    <mc:Choice Requires="x15">
      <x15ac:absPath xmlns:x15ac="http://schemas.microsoft.com/office/spreadsheetml/2010/11/ac" url="/Users/brandonip/Documents/"/>
    </mc:Choice>
  </mc:AlternateContent>
  <xr:revisionPtr revIDLastSave="0" documentId="13_ncr:1_{7972070D-E50D-3948-B0F3-C23F3CAF0968}" xr6:coauthVersionLast="45" xr6:coauthVersionMax="45" xr10:uidLastSave="{00000000-0000-0000-0000-000000000000}"/>
  <bookViews>
    <workbookView xWindow="0" yWindow="460" windowWidth="28800" windowHeight="16220" tabRatio="500" xr2:uid="{00000000-000D-0000-FFFF-FFFF00000000}"/>
  </bookViews>
  <sheets>
    <sheet name="Budget Plan 2019-2020" sheetId="1" r:id="rId1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56" i="1" l="1"/>
  <c r="J257" i="1"/>
  <c r="J255" i="1"/>
  <c r="E386" i="1" l="1"/>
  <c r="J220" i="1" l="1"/>
  <c r="J213" i="1"/>
  <c r="H212" i="1"/>
  <c r="H211" i="1"/>
  <c r="H210" i="1"/>
  <c r="H209" i="1"/>
  <c r="D84" i="1"/>
  <c r="J88" i="1"/>
  <c r="J85" i="1"/>
  <c r="J83" i="1"/>
  <c r="H82" i="1"/>
  <c r="H81" i="1"/>
  <c r="J221" i="1" l="1"/>
  <c r="G387" i="1" s="1"/>
  <c r="H221" i="1"/>
  <c r="E387" i="1" s="1"/>
  <c r="J199" i="1"/>
  <c r="J89" i="1"/>
  <c r="G382" i="1" s="1"/>
  <c r="H89" i="1"/>
  <c r="E382" i="1" s="1"/>
  <c r="J382" i="1" l="1"/>
  <c r="J387" i="1"/>
  <c r="J200" i="1"/>
  <c r="G386" i="1"/>
  <c r="J386" i="1" s="1"/>
  <c r="J222" i="1"/>
  <c r="J90" i="1"/>
  <c r="C395" i="1" l="1"/>
  <c r="J368" i="1" l="1"/>
  <c r="F395" i="1" s="1"/>
  <c r="J395" i="1" s="1"/>
  <c r="J369" i="1"/>
  <c r="C377" i="1"/>
  <c r="C378" i="1"/>
  <c r="H357" i="1" l="1"/>
  <c r="J355" i="1"/>
  <c r="H354" i="1"/>
  <c r="H353" i="1"/>
  <c r="H350" i="1"/>
  <c r="H349" i="1"/>
  <c r="H346" i="1"/>
  <c r="H345" i="1"/>
  <c r="J343" i="1"/>
  <c r="J342" i="1"/>
  <c r="H341" i="1"/>
  <c r="H340" i="1"/>
  <c r="H339" i="1"/>
  <c r="H338" i="1"/>
  <c r="J336" i="1"/>
  <c r="H335" i="1"/>
  <c r="H334" i="1"/>
  <c r="H284" i="1"/>
  <c r="H283" i="1"/>
  <c r="J280" i="1"/>
  <c r="J278" i="1"/>
  <c r="H277" i="1"/>
  <c r="J285" i="1" l="1"/>
  <c r="F390" i="1" s="1"/>
  <c r="J359" i="1"/>
  <c r="H359" i="1"/>
  <c r="H285" i="1"/>
  <c r="C390" i="1" s="1"/>
  <c r="J360" i="1" l="1"/>
  <c r="J286" i="1"/>
  <c r="J165" i="1" l="1"/>
  <c r="H169" i="1"/>
  <c r="F393" i="1" l="1"/>
  <c r="C393" i="1"/>
  <c r="F388" i="1"/>
  <c r="C388" i="1"/>
  <c r="C385" i="1"/>
  <c r="H321" i="1"/>
  <c r="J320" i="1"/>
  <c r="J318" i="1"/>
  <c r="J316" i="1"/>
  <c r="H306" i="1"/>
  <c r="H308" i="1" s="1"/>
  <c r="J303" i="1"/>
  <c r="J302" i="1"/>
  <c r="J300" i="1"/>
  <c r="J299" i="1"/>
  <c r="J297" i="1"/>
  <c r="J296" i="1"/>
  <c r="J294" i="1"/>
  <c r="H265" i="1"/>
  <c r="H264" i="1"/>
  <c r="J262" i="1"/>
  <c r="J260" i="1"/>
  <c r="J259" i="1"/>
  <c r="J254" i="1"/>
  <c r="J253" i="1"/>
  <c r="J252" i="1"/>
  <c r="J251" i="1"/>
  <c r="H249" i="1"/>
  <c r="H248" i="1"/>
  <c r="H247" i="1"/>
  <c r="H246" i="1"/>
  <c r="J183" i="1"/>
  <c r="J185" i="1" s="1"/>
  <c r="J162" i="1"/>
  <c r="J158" i="1"/>
  <c r="J152" i="1"/>
  <c r="J151" i="1"/>
  <c r="J150" i="1"/>
  <c r="J142" i="1"/>
  <c r="J141" i="1"/>
  <c r="H139" i="1"/>
  <c r="H138" i="1"/>
  <c r="H137" i="1"/>
  <c r="H136" i="1"/>
  <c r="H135" i="1"/>
  <c r="H134" i="1"/>
  <c r="H133" i="1"/>
  <c r="H121" i="1"/>
  <c r="J119" i="1"/>
  <c r="J112" i="1"/>
  <c r="J111" i="1"/>
  <c r="D108" i="1"/>
  <c r="D104" i="1"/>
  <c r="H103" i="1"/>
  <c r="H102" i="1"/>
  <c r="H101" i="1"/>
  <c r="H100" i="1"/>
  <c r="J70" i="1"/>
  <c r="F381" i="1" s="1"/>
  <c r="D63" i="1"/>
  <c r="H62" i="1"/>
  <c r="H70" i="1" s="1"/>
  <c r="C381" i="1" s="1"/>
  <c r="H47" i="1"/>
  <c r="H44" i="1"/>
  <c r="H43" i="1"/>
  <c r="H42" i="1"/>
  <c r="J38" i="1"/>
  <c r="J35" i="1"/>
  <c r="J34" i="1"/>
  <c r="J33" i="1"/>
  <c r="J25" i="1"/>
  <c r="F379" i="1" s="1"/>
  <c r="H24" i="1"/>
  <c r="H25" i="1" s="1"/>
  <c r="C379" i="1" s="1"/>
  <c r="J17" i="1"/>
  <c r="J16" i="1"/>
  <c r="J8" i="1"/>
  <c r="J7" i="1"/>
  <c r="J6" i="1"/>
  <c r="J5" i="1"/>
  <c r="J4" i="1"/>
  <c r="H381" i="1" l="1"/>
  <c r="H379" i="1"/>
  <c r="H388" i="1"/>
  <c r="H172" i="1"/>
  <c r="J172" i="1"/>
  <c r="F394" i="1"/>
  <c r="C394" i="1"/>
  <c r="J49" i="1"/>
  <c r="F380" i="1" s="1"/>
  <c r="H122" i="1"/>
  <c r="C383" i="1" s="1"/>
  <c r="H266" i="1"/>
  <c r="C389" i="1" s="1"/>
  <c r="J266" i="1"/>
  <c r="G389" i="1" s="1"/>
  <c r="J308" i="1"/>
  <c r="F391" i="1" s="1"/>
  <c r="J9" i="1"/>
  <c r="J19" i="1"/>
  <c r="J122" i="1"/>
  <c r="F383" i="1" s="1"/>
  <c r="J321" i="1"/>
  <c r="F392" i="1" s="1"/>
  <c r="H393" i="1"/>
  <c r="H49" i="1"/>
  <c r="C380" i="1" s="1"/>
  <c r="J186" i="1"/>
  <c r="F385" i="1"/>
  <c r="H385" i="1" s="1"/>
  <c r="J26" i="1"/>
  <c r="C391" i="1"/>
  <c r="J71" i="1"/>
  <c r="C392" i="1"/>
  <c r="J10" i="1" l="1"/>
  <c r="F377" i="1"/>
  <c r="H380" i="1"/>
  <c r="J20" i="1"/>
  <c r="F378" i="1"/>
  <c r="H378" i="1" s="1"/>
  <c r="J173" i="1"/>
  <c r="F384" i="1"/>
  <c r="C384" i="1"/>
  <c r="C396" i="1" s="1"/>
  <c r="H394" i="1"/>
  <c r="J123" i="1"/>
  <c r="H391" i="1"/>
  <c r="J267" i="1"/>
  <c r="H383" i="1"/>
  <c r="H390" i="1"/>
  <c r="J322" i="1"/>
  <c r="J50" i="1"/>
  <c r="J389" i="1"/>
  <c r="H392" i="1"/>
  <c r="J309" i="1"/>
  <c r="H377" i="1" l="1"/>
  <c r="F396" i="1"/>
  <c r="H396" i="1" s="1"/>
  <c r="H384" i="1"/>
</calcChain>
</file>

<file path=xl/sharedStrings.xml><?xml version="1.0" encoding="utf-8"?>
<sst xmlns="http://schemas.openxmlformats.org/spreadsheetml/2006/main" count="435" uniqueCount="185">
  <si>
    <t>Content</t>
  </si>
  <si>
    <t>Number</t>
  </si>
  <si>
    <t>AGM booklet</t>
  </si>
  <si>
    <t xml:space="preserve">Financial budget </t>
  </si>
  <si>
    <t>Total (Cost per unit):</t>
  </si>
  <si>
    <t>Net Balance:</t>
  </si>
  <si>
    <t>General Administration</t>
  </si>
  <si>
    <t>Stationery</t>
  </si>
  <si>
    <t>Name cards</t>
  </si>
  <si>
    <t>Receipt Book</t>
  </si>
  <si>
    <t>Printing fee</t>
  </si>
  <si>
    <t>Recruitment of New Members</t>
  </si>
  <si>
    <t>Membership fee</t>
  </si>
  <si>
    <t>Introducing and Demonstrating Earthquake Engineering Research in Schools (IDEERS)</t>
  </si>
  <si>
    <t>Prize</t>
  </si>
  <si>
    <t>Champion</t>
  </si>
  <si>
    <t>Certificate</t>
  </si>
  <si>
    <t>Promotion</t>
  </si>
  <si>
    <t>Poster (A3)</t>
  </si>
  <si>
    <t>** Approved by Department.</t>
  </si>
  <si>
    <t>5 on 5 Football Competition</t>
  </si>
  <si>
    <t>Expected no. of team: 12</t>
  </si>
  <si>
    <t>Application fee</t>
  </si>
  <si>
    <t>Member</t>
  </si>
  <si>
    <t>Non-member</t>
  </si>
  <si>
    <t>Souvenirs</t>
  </si>
  <si>
    <t>Bottle water</t>
  </si>
  <si>
    <t>Meal</t>
  </si>
  <si>
    <t>Game material</t>
  </si>
  <si>
    <t>Decoration</t>
  </si>
  <si>
    <t>Lucky Draw</t>
  </si>
  <si>
    <t>* Promotion</t>
  </si>
  <si>
    <t>Net balance:</t>
  </si>
  <si>
    <t>Welcome Camp</t>
  </si>
  <si>
    <t>Year 1 Student (Member)</t>
  </si>
  <si>
    <t>Year 1 Student (Non-member)</t>
  </si>
  <si>
    <t>Leader (Member)</t>
  </si>
  <si>
    <t>Leader (Non-member)</t>
  </si>
  <si>
    <t>Hall fee</t>
  </si>
  <si>
    <t>General material</t>
  </si>
  <si>
    <t>Welcome Camp tee</t>
  </si>
  <si>
    <t>Welcome Camp group board</t>
  </si>
  <si>
    <t>Laundry</t>
  </si>
  <si>
    <t>Application fee for Civil Year 1 Students</t>
  </si>
  <si>
    <t>Orientation Camp</t>
  </si>
  <si>
    <t>Freshmen</t>
  </si>
  <si>
    <t>Triple room (2 days)</t>
  </si>
  <si>
    <t>Double room (2 days)</t>
  </si>
  <si>
    <t>Day 1 - dinner</t>
  </si>
  <si>
    <t>Day 2 - dinner</t>
  </si>
  <si>
    <t>Day 3 - breakfast</t>
  </si>
  <si>
    <t>Ice breaking game, on-campus &amp; off-campus check points' game</t>
  </si>
  <si>
    <t>Water war</t>
  </si>
  <si>
    <t>Registration day</t>
  </si>
  <si>
    <t>Counter decoration</t>
  </si>
  <si>
    <t>Promotion (Registration day)</t>
  </si>
  <si>
    <t>Leaflet (A5)</t>
  </si>
  <si>
    <t>* Promotion (Leaders &amp; spies recruitment)</t>
  </si>
  <si>
    <t>Application fee for freshmen</t>
  </si>
  <si>
    <t>Promotion product</t>
  </si>
  <si>
    <t>** Approved by Department</t>
  </si>
  <si>
    <t>Orientation Week</t>
  </si>
  <si>
    <t>Refreshment</t>
  </si>
  <si>
    <t>Reunion Night</t>
  </si>
  <si>
    <t>Lucky draw</t>
  </si>
  <si>
    <t>Photo Taking</t>
  </si>
  <si>
    <t>Photo-Ordering</t>
  </si>
  <si>
    <t>8 in x 10 in (with laminate)</t>
  </si>
  <si>
    <t>Photo-Developing</t>
  </si>
  <si>
    <t xml:space="preserve">Photos to professors </t>
  </si>
  <si>
    <t>Photo to professors and staff</t>
  </si>
  <si>
    <t>* Approved by Department.</t>
  </si>
  <si>
    <t>Travelling fee (All participants and professor)</t>
  </si>
  <si>
    <t>Subsidy for professor</t>
  </si>
  <si>
    <t xml:space="preserve">Application fee of Intramural </t>
  </si>
  <si>
    <t>Campus Run</t>
  </si>
  <si>
    <t>Newsletter</t>
  </si>
  <si>
    <t>20 pages per each newsletter</t>
  </si>
  <si>
    <t>Site Visit</t>
  </si>
  <si>
    <t>Expected no. of participants: around 30</t>
  </si>
  <si>
    <t>(NIL)</t>
  </si>
  <si>
    <t>Welfare</t>
  </si>
  <si>
    <t>Sale of society T-shirt</t>
  </si>
  <si>
    <t>Cost</t>
  </si>
  <si>
    <t>* Sale of special package</t>
  </si>
  <si>
    <t>Member package</t>
  </si>
  <si>
    <t>Cost of member package</t>
  </si>
  <si>
    <t>Function</t>
  </si>
  <si>
    <t xml:space="preserve">Recruitment of New Members </t>
  </si>
  <si>
    <t>Total:</t>
  </si>
  <si>
    <t>Acrylic block</t>
  </si>
  <si>
    <t>Without tag</t>
  </si>
  <si>
    <t>With tag</t>
  </si>
  <si>
    <t>Transportation</t>
  </si>
  <si>
    <t>* Member package includes 1 society T-shirt, 1 set of society paper, 1 society bag.</t>
  </si>
  <si>
    <t>Welcome Camp book</t>
  </si>
  <si>
    <t>Ocamp book</t>
  </si>
  <si>
    <t>Ocamp group board</t>
  </si>
  <si>
    <t>Ocamp tee</t>
  </si>
  <si>
    <t>Ocamp bag</t>
  </si>
  <si>
    <t>Welcome Camp bag</t>
  </si>
  <si>
    <t>Other Sports Events</t>
  </si>
  <si>
    <t xml:space="preserve">Unit Price (HK$) </t>
  </si>
  <si>
    <t xml:space="preserve">Expenditure  (HK$) </t>
  </si>
  <si>
    <t xml:space="preserve">Balance (HK$) </t>
  </si>
  <si>
    <t xml:space="preserve">Revenue (HK$) </t>
  </si>
  <si>
    <t xml:space="preserve">Expenditure (HK$) </t>
  </si>
  <si>
    <t xml:space="preserve">Day 1 - Dinner </t>
  </si>
  <si>
    <t>Sale of society bag</t>
  </si>
  <si>
    <t>Sale of society paper (100 pieces)</t>
  </si>
  <si>
    <t>Athletic Meets</t>
  </si>
  <si>
    <t>Aquatic Meets</t>
  </si>
  <si>
    <t>Leader (Member) (Welcome Camp Leader/ Participant)</t>
  </si>
  <si>
    <t>Spy (Member)</t>
  </si>
  <si>
    <t>Decorations</t>
  </si>
  <si>
    <t xml:space="preserve">* Material cost for IDEERS (23 sets) and SSC (13 sets): will be covered by Department with total sum no larger than HK$10,000.  </t>
  </si>
  <si>
    <t>*** Approved by Department.</t>
  </si>
  <si>
    <t>* Material</t>
  </si>
  <si>
    <t>** Subsidy from Department</t>
  </si>
  <si>
    <t>* Subsidy from Department</t>
  </si>
  <si>
    <t>Bottle Water</t>
  </si>
  <si>
    <t>Football</t>
  </si>
  <si>
    <t>Maximum 7 people per team</t>
  </si>
  <si>
    <t>* Promotion (Leader and Year 1 student recruitment)</t>
  </si>
  <si>
    <t>Ice-breaking game, on-campus and off-campus check point games</t>
  </si>
  <si>
    <t>* Leaflet (A5)</t>
  </si>
  <si>
    <t>* Joint-function Leaflet - Reunion Night, Joint-Engineering-Society Singing Contest, 3 on 3 Basketball Competition, Sub-committee recruitment, Study Tour and Photo Taking</t>
  </si>
  <si>
    <t>* Joint-function Leaflet - Reunion Night, 3 on 3 Basketball Competition, Sub-committee recruitment, Study Tour and Photo Taking</t>
  </si>
  <si>
    <t>** Joint-function Leaflet - 5 on 5 Football Competition, IDEERS, Welcome Camp's leader recruitment and Ocamp's leaders and spies recruitment</t>
  </si>
  <si>
    <t>* Joint-function Leaflet - 5 on 5 Football Competition, IDEERS, Welcome Camp's leader recruitment and Ocamp's leaders and spies recruitment</t>
  </si>
  <si>
    <t>Spring Banquet</t>
  </si>
  <si>
    <t>4 in x 6 in (with laminate)</t>
  </si>
  <si>
    <t xml:space="preserve">4 in x 6 in </t>
  </si>
  <si>
    <t xml:space="preserve">   HK$0.50 per each A5 size Leaflet with 4 functions' information X 600 Leaflet = HK$ 300, count in IDEERS.</t>
  </si>
  <si>
    <t xml:space="preserve">   HK$0.50 per each A5 size Leaflet with  7 functions' information X 600 Leaflet = HK$ 300, count in Orientation Week.</t>
  </si>
  <si>
    <t xml:space="preserve">   HK$0.50 per each A5 size Leaflet with  7 functions' information X 600 Leaflet = HK$ 300, count in Orientation Week.</t>
  </si>
  <si>
    <t>Mini Football</t>
  </si>
  <si>
    <t>Day 2 - Breakfast</t>
  </si>
  <si>
    <t xml:space="preserve">8 in x 10 in </t>
  </si>
  <si>
    <t>Session 2019-2020 (26th AGM)</t>
  </si>
  <si>
    <t>AGM &amp; EGM</t>
  </si>
  <si>
    <t>Session 2019-2020 (1st EGM)</t>
  </si>
  <si>
    <t>Total participating team: 10 (4 people/ team)</t>
  </si>
  <si>
    <t>First runner up</t>
  </si>
  <si>
    <t>Second runner up</t>
  </si>
  <si>
    <t xml:space="preserve">Welcome Camp </t>
  </si>
  <si>
    <t>Leader - 1 day (Member)</t>
  </si>
  <si>
    <t>Campsite fee</t>
  </si>
  <si>
    <t xml:space="preserve">Orientation Camp </t>
  </si>
  <si>
    <t>Leader (Member - 2 Days)</t>
  </si>
  <si>
    <t>Leader (Member - 1 Day)</t>
  </si>
  <si>
    <t>Day 2 - breakfast</t>
  </si>
  <si>
    <t>Day 2 - lunch</t>
  </si>
  <si>
    <t>Campfire</t>
  </si>
  <si>
    <t>Chun Wo Sponsor</t>
  </si>
  <si>
    <t>Shun Yuen Sponsor</t>
  </si>
  <si>
    <t>Orientation Camp Leader</t>
  </si>
  <si>
    <t>Sale of society umbrella</t>
  </si>
  <si>
    <t>EGM booklet</t>
  </si>
  <si>
    <t>CEESS, HKUSTSU, Session 2019-2020 Financial Budget (Amended Version)</t>
  </si>
  <si>
    <t>Session 2019-2020 (26th AGM) (Version 2)</t>
  </si>
  <si>
    <t>Sale of society hoodie</t>
  </si>
  <si>
    <t>Issue 1</t>
  </si>
  <si>
    <t>Issue 2</t>
  </si>
  <si>
    <t>Issue 3</t>
  </si>
  <si>
    <t>* Joint-function Leaflet - Reunion Night, 3 on 3 Basketball Competition, Study Tour and Photo Taking</t>
  </si>
  <si>
    <t xml:space="preserve">   HK$0.50 per each A5 size Leaflet with  4 functions' information X 600 Leaflet = HK$ 300, count in Orientation Week.</t>
  </si>
  <si>
    <t>Civil Study Tour 2020</t>
  </si>
  <si>
    <t xml:space="preserve"> </t>
  </si>
  <si>
    <t xml:space="preserve">Zoom Pro </t>
  </si>
  <si>
    <t>Special Arrangement of Budget*</t>
  </si>
  <si>
    <t>*Budget from cancellation of functions due to coronavirus disease</t>
  </si>
  <si>
    <t>* Joint-function Leaflet - Reunion Night, Sub-committee recruitment, Outreach Day, Photo Taking and Civil Study Tour 2020. Leaflet (A5) cost counted in Orientation Week.</t>
  </si>
  <si>
    <t>Medals</t>
  </si>
  <si>
    <t xml:space="preserve">Year 1 Sub-committee Function </t>
  </si>
  <si>
    <t>Expected no. of participants: 80</t>
  </si>
  <si>
    <t>* Promotion (for recruiting Sub-committee)</t>
  </si>
  <si>
    <t>Promotion (for promoting function)</t>
  </si>
  <si>
    <t>Year 2 Sub-committee Function (Super Dean's Dinner)</t>
  </si>
  <si>
    <t>Walk-in (Member)</t>
  </si>
  <si>
    <t>Walk-in (Non-member)</t>
  </si>
  <si>
    <t>Souvenir</t>
  </si>
  <si>
    <t>Promotion (for promoting Super Dean's Dinner)</t>
  </si>
  <si>
    <t>Souvenir for members</t>
  </si>
  <si>
    <t>Mail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</si>
</sst>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HK$&quot;* #,##0.00_);_(&quot;HK$&quot;* \(#,##0.00\);_(&quot;HK$&quot;* &quot;-&quot;??_);_(@_)"/>
    <numFmt numFmtId="43" formatCode="_(* #,##0.00_);_(* \(#,##0.00\);_(* &quot;-&quot;??_);_(@_)"/>
    <numFmt numFmtId="164" formatCode="0.00_);[Red]\(0.00\)"/>
    <numFmt numFmtId="165" formatCode="#,##0.00_ "/>
    <numFmt numFmtId="166" formatCode="#,##0.000_);[Red]\(#,##0.000\)"/>
  </numFmts>
  <fonts count="22" x14ac:knownFonts="1">
    <font>
      <sz val="12"/>
      <color rgb="FF000000"/>
      <name val="PMingLiu"/>
    </font>
    <font>
      <sz val="8"/>
      <name val="PMingLiU"/>
      <family val="1"/>
      <charset val="136"/>
    </font>
    <font>
      <sz val="12"/>
      <color rgb="FF000000"/>
      <name val="PMingLiU"/>
      <family val="1"/>
      <charset val="136"/>
    </font>
    <font>
      <sz val="24"/>
      <color rgb="FF000000"/>
      <name val="PMingLiU"/>
      <family val="1"/>
      <charset val="136"/>
    </font>
    <font>
      <sz val="24"/>
      <name val="Cambria"/>
      <family val="1"/>
    </font>
    <font>
      <sz val="48"/>
      <color rgb="FF000000"/>
      <name val="PMingLiU"/>
      <family val="1"/>
      <charset val="136"/>
    </font>
    <font>
      <sz val="48"/>
      <name val="Arial"/>
      <family val="2"/>
    </font>
    <font>
      <b/>
      <sz val="36"/>
      <color rgb="FF000000"/>
      <name val="PMingLiU"/>
      <family val="1"/>
      <charset val="136"/>
    </font>
    <font>
      <b/>
      <sz val="28"/>
      <color rgb="FF000000"/>
      <name val="PMingLiU"/>
      <family val="1"/>
      <charset val="136"/>
    </font>
    <font>
      <sz val="28"/>
      <color rgb="FF000000"/>
      <name val="PMingLiU"/>
      <family val="1"/>
      <charset val="136"/>
    </font>
    <font>
      <b/>
      <sz val="28"/>
      <name val="PMingLiU"/>
      <family val="1"/>
      <charset val="136"/>
    </font>
    <font>
      <sz val="28"/>
      <name val="PMingLiU"/>
      <family val="1"/>
      <charset val="136"/>
    </font>
    <font>
      <sz val="28"/>
      <color rgb="FF000000"/>
      <name val="Cambria"/>
      <family val="1"/>
    </font>
    <font>
      <sz val="28"/>
      <color theme="1"/>
      <name val="PMingLiU"/>
      <family val="1"/>
      <charset val="136"/>
    </font>
    <font>
      <sz val="28"/>
      <color rgb="FFFF0000"/>
      <name val="PMingLiU"/>
      <family val="1"/>
      <charset val="136"/>
    </font>
    <font>
      <b/>
      <sz val="28"/>
      <name val="Cambria"/>
      <family val="1"/>
    </font>
    <font>
      <sz val="28"/>
      <name val="Cambria"/>
      <family val="1"/>
    </font>
    <font>
      <sz val="12"/>
      <name val="PMingLiu"/>
      <family val="1"/>
      <charset val="136"/>
    </font>
    <font>
      <b/>
      <sz val="28"/>
      <color theme="1"/>
      <name val="PMingLiU"/>
      <family val="1"/>
      <charset val="136"/>
    </font>
    <font>
      <sz val="28"/>
      <name val="Cambria"/>
      <family val="1"/>
      <scheme val="major"/>
    </font>
    <font>
      <sz val="28"/>
      <color theme="1"/>
      <name val="Cambria"/>
      <family val="1"/>
      <scheme val="major"/>
    </font>
    <font>
      <i/>
      <sz val="28"/>
      <name val="PMingLiU"/>
      <family val="1"/>
      <charset val="136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7F2FF"/>
        <bgColor rgb="FF000000"/>
      </patternFill>
    </fill>
    <fill>
      <patternFill patternType="solid">
        <fgColor rgb="FFF7F2FF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01"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3" fillId="0" borderId="0" xfId="0" applyNumberFormat="1" applyFont="1" applyAlignment="1">
      <alignment vertical="center"/>
    </xf>
    <xf numFmtId="0" fontId="5" fillId="2" borderId="0" xfId="0" applyFont="1" applyFill="1"/>
    <xf numFmtId="0" fontId="6" fillId="2" borderId="0" xfId="0" applyFont="1" applyFill="1"/>
    <xf numFmtId="1" fontId="5" fillId="2" borderId="0" xfId="0" applyNumberFormat="1" applyFont="1" applyFill="1"/>
    <xf numFmtId="0" fontId="5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7" fillId="2" borderId="0" xfId="0" applyFont="1" applyFill="1"/>
    <xf numFmtId="0" fontId="8" fillId="2" borderId="0" xfId="0" applyFont="1" applyFill="1"/>
    <xf numFmtId="0" fontId="9" fillId="2" borderId="0" xfId="0" applyFont="1" applyFill="1"/>
    <xf numFmtId="40" fontId="9" fillId="2" borderId="0" xfId="0" applyNumberFormat="1" applyFont="1" applyFill="1"/>
    <xf numFmtId="1" fontId="9" fillId="2" borderId="0" xfId="0" applyNumberFormat="1" applyFont="1" applyFill="1"/>
    <xf numFmtId="0" fontId="9" fillId="2" borderId="1" xfId="0" applyFont="1" applyFill="1" applyBorder="1"/>
    <xf numFmtId="40" fontId="9" fillId="2" borderId="1" xfId="0" applyNumberFormat="1" applyFont="1" applyFill="1" applyBorder="1" applyAlignment="1">
      <alignment horizontal="right"/>
    </xf>
    <xf numFmtId="1" fontId="9" fillId="2" borderId="1" xfId="0" applyNumberFormat="1" applyFont="1" applyFill="1" applyBorder="1" applyAlignment="1">
      <alignment horizontal="right"/>
    </xf>
    <xf numFmtId="40" fontId="9" fillId="2" borderId="0" xfId="0" applyNumberFormat="1" applyFont="1" applyFill="1" applyAlignment="1">
      <alignment horizontal="right"/>
    </xf>
    <xf numFmtId="0" fontId="9" fillId="2" borderId="2" xfId="0" applyFont="1" applyFill="1" applyBorder="1"/>
    <xf numFmtId="40" fontId="9" fillId="2" borderId="2" xfId="0" applyNumberFormat="1" applyFont="1" applyFill="1" applyBorder="1"/>
    <xf numFmtId="1" fontId="9" fillId="2" borderId="2" xfId="0" applyNumberFormat="1" applyFont="1" applyFill="1" applyBorder="1"/>
    <xf numFmtId="0" fontId="9" fillId="2" borderId="3" xfId="0" applyFont="1" applyFill="1" applyBorder="1"/>
    <xf numFmtId="40" fontId="9" fillId="2" borderId="3" xfId="0" applyNumberFormat="1" applyFont="1" applyFill="1" applyBorder="1"/>
    <xf numFmtId="1" fontId="9" fillId="2" borderId="3" xfId="0" applyNumberFormat="1" applyFont="1" applyFill="1" applyBorder="1"/>
    <xf numFmtId="2" fontId="9" fillId="2" borderId="4" xfId="0" applyNumberFormat="1" applyFont="1" applyFill="1" applyBorder="1"/>
    <xf numFmtId="0" fontId="11" fillId="2" borderId="0" xfId="0" applyFont="1" applyFill="1"/>
    <xf numFmtId="40" fontId="11" fillId="2" borderId="0" xfId="0" applyNumberFormat="1" applyFont="1" applyFill="1"/>
    <xf numFmtId="1" fontId="11" fillId="2" borderId="0" xfId="0" applyNumberFormat="1" applyFont="1" applyFill="1"/>
    <xf numFmtId="40" fontId="11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Alignment="1">
      <alignment horizontal="left" vertical="top"/>
    </xf>
    <xf numFmtId="40" fontId="9" fillId="2" borderId="0" xfId="0" applyNumberFormat="1" applyFont="1" applyFill="1" applyAlignment="1">
      <alignment horizontal="left" vertical="top"/>
    </xf>
    <xf numFmtId="1" fontId="9" fillId="2" borderId="0" xfId="0" applyNumberFormat="1" applyFont="1" applyFill="1" applyAlignment="1">
      <alignment horizontal="left" vertical="top"/>
    </xf>
    <xf numFmtId="0" fontId="11" fillId="2" borderId="0" xfId="0" applyFont="1" applyFill="1" applyAlignment="1">
      <alignment vertical="center"/>
    </xf>
    <xf numFmtId="1" fontId="11" fillId="2" borderId="0" xfId="0" applyNumberFormat="1" applyFont="1" applyFill="1" applyAlignment="1">
      <alignment vertical="center"/>
    </xf>
    <xf numFmtId="40" fontId="11" fillId="2" borderId="1" xfId="0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1" fillId="2" borderId="1" xfId="0" applyFont="1" applyFill="1" applyBorder="1"/>
    <xf numFmtId="40" fontId="11" fillId="2" borderId="1" xfId="0" applyNumberFormat="1" applyFont="1" applyFill="1" applyBorder="1" applyAlignment="1">
      <alignment horizontal="right"/>
    </xf>
    <xf numFmtId="1" fontId="11" fillId="2" borderId="0" xfId="0" applyNumberFormat="1" applyFont="1" applyFill="1" applyAlignment="1">
      <alignment horizontal="right"/>
    </xf>
    <xf numFmtId="40" fontId="11" fillId="2" borderId="0" xfId="0" applyNumberFormat="1" applyFont="1" applyFill="1" applyAlignment="1">
      <alignment horizontal="right"/>
    </xf>
    <xf numFmtId="0" fontId="11" fillId="2" borderId="0" xfId="0" applyFont="1" applyFill="1" applyAlignment="1">
      <alignment horizontal="left" vertical="top"/>
    </xf>
    <xf numFmtId="40" fontId="11" fillId="2" borderId="1" xfId="0" applyNumberFormat="1" applyFont="1" applyFill="1" applyBorder="1"/>
    <xf numFmtId="1" fontId="11" fillId="2" borderId="1" xfId="0" applyNumberFormat="1" applyFont="1" applyFill="1" applyBorder="1"/>
    <xf numFmtId="0" fontId="11" fillId="2" borderId="3" xfId="0" applyFont="1" applyFill="1" applyBorder="1"/>
    <xf numFmtId="40" fontId="11" fillId="2" borderId="3" xfId="0" applyNumberFormat="1" applyFont="1" applyFill="1" applyBorder="1"/>
    <xf numFmtId="1" fontId="11" fillId="2" borderId="3" xfId="0" applyNumberFormat="1" applyFont="1" applyFill="1" applyBorder="1"/>
    <xf numFmtId="2" fontId="11" fillId="2" borderId="4" xfId="0" applyNumberFormat="1" applyFont="1" applyFill="1" applyBorder="1"/>
    <xf numFmtId="0" fontId="14" fillId="2" borderId="0" xfId="0" applyFont="1" applyFill="1"/>
    <xf numFmtId="40" fontId="14" fillId="2" borderId="0" xfId="0" applyNumberFormat="1" applyFont="1" applyFill="1"/>
    <xf numFmtId="1" fontId="14" fillId="2" borderId="0" xfId="0" applyNumberFormat="1" applyFont="1" applyFill="1"/>
    <xf numFmtId="0" fontId="11" fillId="2" borderId="2" xfId="0" applyFont="1" applyFill="1" applyBorder="1"/>
    <xf numFmtId="40" fontId="11" fillId="2" borderId="2" xfId="0" applyNumberFormat="1" applyFont="1" applyFill="1" applyBorder="1"/>
    <xf numFmtId="1" fontId="11" fillId="2" borderId="2" xfId="0" applyNumberFormat="1" applyFont="1" applyFill="1" applyBorder="1"/>
    <xf numFmtId="1" fontId="11" fillId="2" borderId="1" xfId="0" applyNumberFormat="1" applyFont="1" applyFill="1" applyBorder="1" applyAlignment="1">
      <alignment horizontal="right"/>
    </xf>
    <xf numFmtId="165" fontId="11" fillId="2" borderId="0" xfId="0" applyNumberFormat="1" applyFont="1" applyFill="1"/>
    <xf numFmtId="165" fontId="14" fillId="2" borderId="0" xfId="0" applyNumberFormat="1" applyFont="1" applyFill="1"/>
    <xf numFmtId="1" fontId="9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40" fontId="11" fillId="3" borderId="0" xfId="0" applyNumberFormat="1" applyFont="1" applyFill="1" applyAlignment="1">
      <alignment vertical="center"/>
    </xf>
    <xf numFmtId="1" fontId="11" fillId="3" borderId="0" xfId="0" applyNumberFormat="1" applyFont="1" applyFill="1" applyAlignment="1">
      <alignment vertical="center"/>
    </xf>
    <xf numFmtId="0" fontId="10" fillId="4" borderId="0" xfId="0" applyFont="1" applyFill="1"/>
    <xf numFmtId="0" fontId="11" fillId="4" borderId="0" xfId="0" applyFont="1" applyFill="1"/>
    <xf numFmtId="40" fontId="11" fillId="4" borderId="0" xfId="0" applyNumberFormat="1" applyFont="1" applyFill="1"/>
    <xf numFmtId="1" fontId="11" fillId="4" borderId="0" xfId="0" applyNumberFormat="1" applyFont="1" applyFill="1"/>
    <xf numFmtId="40" fontId="11" fillId="4" borderId="0" xfId="0" applyNumberFormat="1" applyFont="1" applyFill="1" applyAlignment="1">
      <alignment vertical="center"/>
    </xf>
    <xf numFmtId="0" fontId="11" fillId="4" borderId="1" xfId="0" applyFont="1" applyFill="1" applyBorder="1"/>
    <xf numFmtId="40" fontId="11" fillId="4" borderId="1" xfId="0" applyNumberFormat="1" applyFont="1" applyFill="1" applyBorder="1" applyAlignment="1">
      <alignment horizontal="right" vertical="center"/>
    </xf>
    <xf numFmtId="1" fontId="11" fillId="4" borderId="0" xfId="0" applyNumberFormat="1" applyFont="1" applyFill="1" applyAlignment="1">
      <alignment horizontal="right"/>
    </xf>
    <xf numFmtId="0" fontId="11" fillId="4" borderId="0" xfId="0" applyFont="1" applyFill="1" applyAlignment="1">
      <alignment vertical="center"/>
    </xf>
    <xf numFmtId="1" fontId="11" fillId="4" borderId="0" xfId="0" applyNumberFormat="1" applyFont="1" applyFill="1" applyAlignment="1">
      <alignment vertical="center"/>
    </xf>
    <xf numFmtId="2" fontId="11" fillId="4" borderId="4" xfId="0" applyNumberFormat="1" applyFont="1" applyFill="1" applyBorder="1"/>
    <xf numFmtId="40" fontId="11" fillId="4" borderId="0" xfId="0" applyNumberFormat="1" applyFont="1" applyFill="1" applyAlignment="1">
      <alignment horizontal="right"/>
    </xf>
    <xf numFmtId="0" fontId="11" fillId="4" borderId="2" xfId="0" applyFont="1" applyFill="1" applyBorder="1"/>
    <xf numFmtId="40" fontId="11" fillId="4" borderId="2" xfId="0" applyNumberFormat="1" applyFont="1" applyFill="1" applyBorder="1"/>
    <xf numFmtId="1" fontId="11" fillId="4" borderId="2" xfId="0" applyNumberFormat="1" applyFont="1" applyFill="1" applyBorder="1"/>
    <xf numFmtId="0" fontId="11" fillId="4" borderId="3" xfId="0" applyFont="1" applyFill="1" applyBorder="1"/>
    <xf numFmtId="40" fontId="11" fillId="4" borderId="3" xfId="0" applyNumberFormat="1" applyFont="1" applyFill="1" applyBorder="1"/>
    <xf numFmtId="1" fontId="11" fillId="4" borderId="3" xfId="0" applyNumberFormat="1" applyFont="1" applyFill="1" applyBorder="1"/>
    <xf numFmtId="40" fontId="9" fillId="4" borderId="0" xfId="0" applyNumberFormat="1" applyFont="1" applyFill="1"/>
    <xf numFmtId="0" fontId="9" fillId="4" borderId="0" xfId="0" applyFont="1" applyFill="1"/>
    <xf numFmtId="2" fontId="11" fillId="4" borderId="5" xfId="0" applyNumberFormat="1" applyFont="1" applyFill="1" applyBorder="1"/>
    <xf numFmtId="0" fontId="8" fillId="4" borderId="0" xfId="0" applyFont="1" applyFill="1"/>
    <xf numFmtId="40" fontId="9" fillId="4" borderId="0" xfId="0" applyNumberFormat="1" applyFont="1" applyFill="1" applyAlignment="1">
      <alignment horizontal="right"/>
    </xf>
    <xf numFmtId="1" fontId="9" fillId="4" borderId="0" xfId="0" applyNumberFormat="1" applyFont="1" applyFill="1" applyAlignment="1">
      <alignment horizontal="right"/>
    </xf>
    <xf numFmtId="40" fontId="9" fillId="4" borderId="1" xfId="0" applyNumberFormat="1" applyFont="1" applyFill="1" applyBorder="1" applyAlignment="1">
      <alignment horizontal="right"/>
    </xf>
    <xf numFmtId="40" fontId="9" fillId="4" borderId="19" xfId="0" applyNumberFormat="1" applyFont="1" applyFill="1" applyBorder="1" applyAlignment="1">
      <alignment horizontal="right"/>
    </xf>
    <xf numFmtId="0" fontId="9" fillId="4" borderId="2" xfId="0" applyFont="1" applyFill="1" applyBorder="1"/>
    <xf numFmtId="0" fontId="9" fillId="4" borderId="9" xfId="0" applyFont="1" applyFill="1" applyBorder="1"/>
    <xf numFmtId="40" fontId="9" fillId="4" borderId="2" xfId="0" applyNumberFormat="1" applyFont="1" applyFill="1" applyBorder="1"/>
    <xf numFmtId="1" fontId="9" fillId="4" borderId="2" xfId="0" applyNumberFormat="1" applyFont="1" applyFill="1" applyBorder="1"/>
    <xf numFmtId="1" fontId="9" fillId="4" borderId="0" xfId="0" applyNumberFormat="1" applyFont="1" applyFill="1"/>
    <xf numFmtId="0" fontId="9" fillId="4" borderId="3" xfId="0" applyFont="1" applyFill="1" applyBorder="1"/>
    <xf numFmtId="40" fontId="9" fillId="4" borderId="3" xfId="0" applyNumberFormat="1" applyFont="1" applyFill="1" applyBorder="1"/>
    <xf numFmtId="1" fontId="9" fillId="4" borderId="3" xfId="0" applyNumberFormat="1" applyFont="1" applyFill="1" applyBorder="1"/>
    <xf numFmtId="2" fontId="9" fillId="4" borderId="4" xfId="0" applyNumberFormat="1" applyFont="1" applyFill="1" applyBorder="1"/>
    <xf numFmtId="0" fontId="11" fillId="4" borderId="3" xfId="0" applyFont="1" applyFill="1" applyBorder="1" applyAlignment="1">
      <alignment vertical="center"/>
    </xf>
    <xf numFmtId="40" fontId="11" fillId="4" borderId="3" xfId="0" applyNumberFormat="1" applyFont="1" applyFill="1" applyBorder="1" applyAlignment="1">
      <alignment vertical="center"/>
    </xf>
    <xf numFmtId="1" fontId="11" fillId="4" borderId="3" xfId="0" applyNumberFormat="1" applyFont="1" applyFill="1" applyBorder="1" applyAlignment="1">
      <alignment vertical="center"/>
    </xf>
    <xf numFmtId="2" fontId="11" fillId="4" borderId="4" xfId="0" applyNumberFormat="1" applyFont="1" applyFill="1" applyBorder="1" applyAlignment="1">
      <alignment vertical="center"/>
    </xf>
    <xf numFmtId="0" fontId="11" fillId="4" borderId="1" xfId="0" applyFont="1" applyFill="1" applyBorder="1" applyAlignment="1">
      <alignment vertical="center"/>
    </xf>
    <xf numFmtId="40" fontId="11" fillId="4" borderId="1" xfId="0" applyNumberFormat="1" applyFont="1" applyFill="1" applyBorder="1" applyAlignment="1">
      <alignment vertical="center"/>
    </xf>
    <xf numFmtId="0" fontId="16" fillId="2" borderId="6" xfId="0" applyFont="1" applyFill="1" applyBorder="1" applyAlignment="1">
      <alignment horizontal="left"/>
    </xf>
    <xf numFmtId="0" fontId="16" fillId="2" borderId="7" xfId="0" applyFont="1" applyFill="1" applyBorder="1" applyAlignment="1">
      <alignment horizontal="left"/>
    </xf>
    <xf numFmtId="164" fontId="16" fillId="2" borderId="6" xfId="0" applyNumberFormat="1" applyFont="1" applyFill="1" applyBorder="1" applyAlignment="1">
      <alignment horizontal="right"/>
    </xf>
    <xf numFmtId="164" fontId="16" fillId="2" borderId="7" xfId="0" applyNumberFormat="1" applyFont="1" applyFill="1" applyBorder="1" applyAlignment="1">
      <alignment horizontal="right"/>
    </xf>
    <xf numFmtId="2" fontId="16" fillId="2" borderId="6" xfId="0" applyNumberFormat="1" applyFont="1" applyFill="1" applyBorder="1" applyAlignment="1">
      <alignment horizontal="right" vertical="center"/>
    </xf>
    <xf numFmtId="2" fontId="16" fillId="2" borderId="3" xfId="0" applyNumberFormat="1" applyFont="1" applyFill="1" applyBorder="1" applyAlignment="1">
      <alignment horizontal="right" vertical="center"/>
    </xf>
    <xf numFmtId="2" fontId="16" fillId="2" borderId="7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 vertical="top"/>
    </xf>
    <xf numFmtId="40" fontId="2" fillId="2" borderId="0" xfId="0" applyNumberFormat="1" applyFont="1" applyFill="1" applyAlignment="1">
      <alignment horizontal="left" vertical="top"/>
    </xf>
    <xf numFmtId="1" fontId="2" fillId="2" borderId="0" xfId="0" applyNumberFormat="1" applyFont="1" applyFill="1" applyAlignment="1">
      <alignment horizontal="left" vertical="top"/>
    </xf>
    <xf numFmtId="40" fontId="17" fillId="2" borderId="0" xfId="0" applyNumberFormat="1" applyFont="1" applyFill="1"/>
    <xf numFmtId="40" fontId="2" fillId="2" borderId="0" xfId="0" applyNumberFormat="1" applyFont="1" applyFill="1"/>
    <xf numFmtId="0" fontId="18" fillId="4" borderId="0" xfId="0" applyFont="1" applyFill="1" applyAlignment="1">
      <alignment vertical="center"/>
    </xf>
    <xf numFmtId="1" fontId="11" fillId="4" borderId="1" xfId="0" applyNumberFormat="1" applyFont="1" applyFill="1" applyBorder="1" applyAlignment="1">
      <alignment horizontal="right" vertical="center"/>
    </xf>
    <xf numFmtId="1" fontId="11" fillId="4" borderId="1" xfId="0" applyNumberFormat="1" applyFont="1" applyFill="1" applyBorder="1" applyAlignment="1">
      <alignment vertical="center"/>
    </xf>
    <xf numFmtId="0" fontId="9" fillId="3" borderId="0" xfId="0" applyFont="1" applyFill="1"/>
    <xf numFmtId="40" fontId="11" fillId="3" borderId="0" xfId="0" applyNumberFormat="1" applyFont="1" applyFill="1"/>
    <xf numFmtId="1" fontId="11" fillId="3" borderId="0" xfId="0" applyNumberFormat="1" applyFont="1" applyFill="1"/>
    <xf numFmtId="43" fontId="4" fillId="0" borderId="0" xfId="0" applyNumberFormat="1" applyFont="1" applyAlignment="1">
      <alignment horizontal="center" vertical="center"/>
    </xf>
    <xf numFmtId="0" fontId="11" fillId="0" borderId="0" xfId="0" applyFont="1" applyFill="1" applyBorder="1"/>
    <xf numFmtId="40" fontId="11" fillId="0" borderId="0" xfId="0" applyNumberFormat="1" applyFont="1" applyFill="1" applyBorder="1"/>
    <xf numFmtId="1" fontId="11" fillId="0" borderId="0" xfId="0" applyNumberFormat="1" applyFont="1" applyFill="1" applyBorder="1"/>
    <xf numFmtId="40" fontId="11" fillId="0" borderId="0" xfId="0" applyNumberFormat="1" applyFont="1" applyFill="1" applyBorder="1" applyAlignment="1">
      <alignment vertical="center"/>
    </xf>
    <xf numFmtId="2" fontId="11" fillId="0" borderId="0" xfId="0" applyNumberFormat="1" applyFont="1" applyFill="1" applyBorder="1"/>
    <xf numFmtId="165" fontId="11" fillId="0" borderId="0" xfId="0" applyNumberFormat="1" applyFont="1" applyFill="1" applyBorder="1"/>
    <xf numFmtId="0" fontId="14" fillId="0" borderId="0" xfId="0" applyFont="1" applyFill="1" applyBorder="1"/>
    <xf numFmtId="1" fontId="14" fillId="0" borderId="0" xfId="0" applyNumberFormat="1" applyFont="1" applyFill="1" applyBorder="1"/>
    <xf numFmtId="165" fontId="14" fillId="0" borderId="0" xfId="0" applyNumberFormat="1" applyFont="1" applyFill="1" applyBorder="1"/>
    <xf numFmtId="0" fontId="11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1" fontId="9" fillId="0" borderId="0" xfId="0" applyNumberFormat="1" applyFont="1" applyFill="1" applyBorder="1" applyAlignment="1">
      <alignment vertical="center"/>
    </xf>
    <xf numFmtId="0" fontId="16" fillId="0" borderId="0" xfId="0" applyFont="1" applyFill="1" applyBorder="1" applyAlignment="1">
      <alignment horizontal="left"/>
    </xf>
    <xf numFmtId="164" fontId="16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 vertical="center"/>
    </xf>
    <xf numFmtId="40" fontId="11" fillId="2" borderId="0" xfId="0" applyNumberFormat="1" applyFont="1" applyFill="1" applyAlignment="1">
      <alignment wrapText="1"/>
    </xf>
    <xf numFmtId="0" fontId="11" fillId="2" borderId="1" xfId="0" applyFont="1" applyFill="1" applyBorder="1" applyAlignment="1">
      <alignment horizontal="right"/>
    </xf>
    <xf numFmtId="40" fontId="13" fillId="2" borderId="1" xfId="0" applyNumberFormat="1" applyFont="1" applyFill="1" applyBorder="1" applyAlignment="1">
      <alignment horizontal="right"/>
    </xf>
    <xf numFmtId="1" fontId="13" fillId="2" borderId="1" xfId="0" applyNumberFormat="1" applyFont="1" applyFill="1" applyBorder="1" applyAlignment="1">
      <alignment horizontal="right"/>
    </xf>
    <xf numFmtId="40" fontId="14" fillId="2" borderId="0" xfId="0" applyNumberFormat="1" applyFont="1" applyFill="1" applyAlignment="1">
      <alignment vertical="center"/>
    </xf>
    <xf numFmtId="40" fontId="13" fillId="2" borderId="0" xfId="0" applyNumberFormat="1" applyFont="1" applyFill="1"/>
    <xf numFmtId="0" fontId="11" fillId="2" borderId="0" xfId="0" applyFont="1" applyFill="1" applyAlignment="1">
      <alignment vertical="top"/>
    </xf>
    <xf numFmtId="40" fontId="11" fillId="2" borderId="0" xfId="0" applyNumberFormat="1" applyFont="1" applyFill="1" applyAlignment="1">
      <alignment horizontal="center"/>
    </xf>
    <xf numFmtId="1" fontId="11" fillId="2" borderId="0" xfId="0" applyNumberFormat="1" applyFont="1" applyFill="1" applyAlignment="1">
      <alignment horizontal="center"/>
    </xf>
    <xf numFmtId="40" fontId="13" fillId="2" borderId="0" xfId="0" applyNumberFormat="1" applyFont="1" applyFill="1" applyAlignment="1">
      <alignment horizontal="right"/>
    </xf>
    <xf numFmtId="166" fontId="11" fillId="2" borderId="0" xfId="0" applyNumberFormat="1" applyFont="1" applyFill="1"/>
    <xf numFmtId="40" fontId="13" fillId="2" borderId="1" xfId="0" applyNumberFormat="1" applyFont="1" applyFill="1" applyBorder="1"/>
    <xf numFmtId="40" fontId="14" fillId="2" borderId="1" xfId="0" applyNumberFormat="1" applyFont="1" applyFill="1" applyBorder="1"/>
    <xf numFmtId="0" fontId="13" fillId="2" borderId="0" xfId="0" applyFont="1" applyFill="1"/>
    <xf numFmtId="1" fontId="9" fillId="2" borderId="0" xfId="0" applyNumberFormat="1" applyFont="1" applyFill="1" applyAlignment="1">
      <alignment horizontal="right"/>
    </xf>
    <xf numFmtId="0" fontId="12" fillId="2" borderId="0" xfId="0" applyFont="1" applyFill="1"/>
    <xf numFmtId="40" fontId="9" fillId="2" borderId="0" xfId="0" applyNumberFormat="1" applyFont="1" applyFill="1" applyAlignment="1">
      <alignment vertical="center"/>
    </xf>
    <xf numFmtId="2" fontId="9" fillId="2" borderId="4" xfId="1" applyNumberFormat="1" applyFont="1" applyFill="1" applyBorder="1"/>
    <xf numFmtId="1" fontId="13" fillId="2" borderId="0" xfId="0" applyNumberFormat="1" applyFont="1" applyFill="1"/>
    <xf numFmtId="0" fontId="10" fillId="5" borderId="0" xfId="0" applyFont="1" applyFill="1"/>
    <xf numFmtId="0" fontId="11" fillId="5" borderId="0" xfId="0" applyFont="1" applyFill="1"/>
    <xf numFmtId="40" fontId="11" fillId="5" borderId="0" xfId="0" applyNumberFormat="1" applyFont="1" applyFill="1"/>
    <xf numFmtId="1" fontId="11" fillId="5" borderId="0" xfId="0" applyNumberFormat="1" applyFont="1" applyFill="1"/>
    <xf numFmtId="0" fontId="11" fillId="5" borderId="1" xfId="0" applyFont="1" applyFill="1" applyBorder="1"/>
    <xf numFmtId="40" fontId="11" fillId="5" borderId="1" xfId="0" applyNumberFormat="1" applyFont="1" applyFill="1" applyBorder="1" applyAlignment="1">
      <alignment horizontal="right"/>
    </xf>
    <xf numFmtId="1" fontId="11" fillId="5" borderId="1" xfId="0" applyNumberFormat="1" applyFont="1" applyFill="1" applyBorder="1" applyAlignment="1">
      <alignment horizontal="right"/>
    </xf>
    <xf numFmtId="40" fontId="11" fillId="5" borderId="1" xfId="0" applyNumberFormat="1" applyFont="1" applyFill="1" applyBorder="1" applyAlignment="1">
      <alignment horizontal="right" vertical="center"/>
    </xf>
    <xf numFmtId="1" fontId="11" fillId="5" borderId="0" xfId="0" applyNumberFormat="1" applyFont="1" applyFill="1" applyAlignment="1">
      <alignment horizontal="right"/>
    </xf>
    <xf numFmtId="40" fontId="11" fillId="5" borderId="0" xfId="0" applyNumberFormat="1" applyFont="1" applyFill="1" applyAlignment="1">
      <alignment vertical="center"/>
    </xf>
    <xf numFmtId="2" fontId="11" fillId="5" borderId="0" xfId="0" applyNumberFormat="1" applyFont="1" applyFill="1"/>
    <xf numFmtId="0" fontId="11" fillId="5" borderId="3" xfId="0" applyFont="1" applyFill="1" applyBorder="1"/>
    <xf numFmtId="40" fontId="11" fillId="5" borderId="3" xfId="0" applyNumberFormat="1" applyFont="1" applyFill="1" applyBorder="1"/>
    <xf numFmtId="1" fontId="11" fillId="5" borderId="3" xfId="0" applyNumberFormat="1" applyFont="1" applyFill="1" applyBorder="1" applyAlignment="1">
      <alignment horizontal="right"/>
    </xf>
    <xf numFmtId="2" fontId="11" fillId="5" borderId="4" xfId="0" applyNumberFormat="1" applyFont="1" applyFill="1" applyBorder="1" applyAlignment="1">
      <alignment vertical="center"/>
    </xf>
    <xf numFmtId="0" fontId="11" fillId="5" borderId="0" xfId="0" applyFont="1" applyFill="1" applyAlignment="1">
      <alignment horizontal="left" vertical="top"/>
    </xf>
    <xf numFmtId="0" fontId="14" fillId="5" borderId="0" xfId="0" applyFont="1" applyFill="1"/>
    <xf numFmtId="40" fontId="14" fillId="5" borderId="0" xfId="0" applyNumberFormat="1" applyFont="1" applyFill="1"/>
    <xf numFmtId="1" fontId="14" fillId="5" borderId="0" xfId="0" applyNumberFormat="1" applyFont="1" applyFill="1"/>
    <xf numFmtId="0" fontId="14" fillId="5" borderId="0" xfId="0" applyFont="1" applyFill="1" applyAlignment="1">
      <alignment horizontal="left" vertical="top"/>
    </xf>
    <xf numFmtId="0" fontId="9" fillId="5" borderId="0" xfId="0" applyFont="1" applyFill="1"/>
    <xf numFmtId="40" fontId="11" fillId="5" borderId="3" xfId="0" applyNumberFormat="1" applyFont="1" applyFill="1" applyBorder="1" applyAlignment="1">
      <alignment vertical="center"/>
    </xf>
    <xf numFmtId="2" fontId="11" fillId="5" borderId="4" xfId="0" applyNumberFormat="1" applyFont="1" applyFill="1" applyBorder="1"/>
    <xf numFmtId="40" fontId="11" fillId="5" borderId="1" xfId="0" applyNumberFormat="1" applyFont="1" applyFill="1" applyBorder="1"/>
    <xf numFmtId="1" fontId="11" fillId="5" borderId="1" xfId="0" applyNumberFormat="1" applyFont="1" applyFill="1" applyBorder="1"/>
    <xf numFmtId="40" fontId="11" fillId="5" borderId="1" xfId="0" applyNumberFormat="1" applyFont="1" applyFill="1" applyBorder="1" applyAlignment="1">
      <alignment vertical="center"/>
    </xf>
    <xf numFmtId="1" fontId="11" fillId="5" borderId="3" xfId="0" applyNumberFormat="1" applyFont="1" applyFill="1" applyBorder="1"/>
    <xf numFmtId="40" fontId="9" fillId="5" borderId="0" xfId="0" applyNumberFormat="1" applyFont="1" applyFill="1"/>
    <xf numFmtId="40" fontId="11" fillId="5" borderId="0" xfId="0" applyNumberFormat="1" applyFont="1" applyFill="1" applyAlignment="1">
      <alignment horizontal="left"/>
    </xf>
    <xf numFmtId="40" fontId="11" fillId="5" borderId="4" xfId="0" applyNumberFormat="1" applyFont="1" applyFill="1" applyBorder="1"/>
    <xf numFmtId="2" fontId="16" fillId="2" borderId="6" xfId="0" applyNumberFormat="1" applyFont="1" applyFill="1" applyBorder="1" applyAlignment="1">
      <alignment horizontal="right" vertical="center"/>
    </xf>
    <xf numFmtId="2" fontId="16" fillId="2" borderId="3" xfId="0" applyNumberFormat="1" applyFont="1" applyFill="1" applyBorder="1" applyAlignment="1">
      <alignment horizontal="right" vertical="center"/>
    </xf>
    <xf numFmtId="2" fontId="16" fillId="2" borderId="7" xfId="0" applyNumberFormat="1" applyFont="1" applyFill="1" applyBorder="1" applyAlignment="1">
      <alignment horizontal="right" vertical="center"/>
    </xf>
    <xf numFmtId="0" fontId="16" fillId="2" borderId="7" xfId="0" applyFont="1" applyFill="1" applyBorder="1" applyAlignment="1">
      <alignment horizontal="left"/>
    </xf>
    <xf numFmtId="0" fontId="18" fillId="2" borderId="0" xfId="0" applyFont="1" applyFill="1"/>
    <xf numFmtId="0" fontId="13" fillId="2" borderId="1" xfId="0" applyFont="1" applyFill="1" applyBorder="1"/>
    <xf numFmtId="40" fontId="13" fillId="2" borderId="1" xfId="0" applyNumberFormat="1" applyFont="1" applyFill="1" applyBorder="1" applyAlignment="1">
      <alignment horizontal="right" vertical="center"/>
    </xf>
    <xf numFmtId="0" fontId="13" fillId="2" borderId="0" xfId="0" applyFont="1" applyFill="1" applyAlignment="1">
      <alignment vertical="center"/>
    </xf>
    <xf numFmtId="40" fontId="13" fillId="2" borderId="0" xfId="0" applyNumberFormat="1" applyFont="1" applyFill="1" applyAlignment="1">
      <alignment vertical="center"/>
    </xf>
    <xf numFmtId="1" fontId="13" fillId="2" borderId="0" xfId="0" applyNumberFormat="1" applyFont="1" applyFill="1" applyAlignment="1">
      <alignment vertical="center"/>
    </xf>
    <xf numFmtId="0" fontId="13" fillId="2" borderId="3" xfId="0" applyFont="1" applyFill="1" applyBorder="1"/>
    <xf numFmtId="0" fontId="13" fillId="2" borderId="3" xfId="0" applyFont="1" applyFill="1" applyBorder="1" applyAlignment="1">
      <alignment vertical="center"/>
    </xf>
    <xf numFmtId="40" fontId="13" fillId="2" borderId="3" xfId="0" applyNumberFormat="1" applyFont="1" applyFill="1" applyBorder="1" applyAlignment="1">
      <alignment vertical="center"/>
    </xf>
    <xf numFmtId="1" fontId="13" fillId="2" borderId="3" xfId="0" applyNumberFormat="1" applyFont="1" applyFill="1" applyBorder="1" applyAlignment="1">
      <alignment vertical="center"/>
    </xf>
    <xf numFmtId="40" fontId="13" fillId="2" borderId="3" xfId="0" applyNumberFormat="1" applyFont="1" applyFill="1" applyBorder="1"/>
    <xf numFmtId="2" fontId="13" fillId="2" borderId="4" xfId="0" applyNumberFormat="1" applyFont="1" applyFill="1" applyBorder="1" applyAlignment="1">
      <alignment vertical="center"/>
    </xf>
    <xf numFmtId="0" fontId="13" fillId="2" borderId="0" xfId="0" applyFont="1" applyFill="1" applyAlignment="1">
      <alignment horizontal="left" vertical="top"/>
    </xf>
    <xf numFmtId="1" fontId="13" fillId="2" borderId="3" xfId="0" applyNumberFormat="1" applyFont="1" applyFill="1" applyBorder="1"/>
    <xf numFmtId="2" fontId="13" fillId="2" borderId="4" xfId="0" applyNumberFormat="1" applyFont="1" applyFill="1" applyBorder="1"/>
    <xf numFmtId="165" fontId="13" fillId="2" borderId="0" xfId="0" applyNumberFormat="1" applyFont="1" applyFill="1"/>
    <xf numFmtId="0" fontId="11" fillId="5" borderId="0" xfId="0" applyFont="1" applyFill="1" applyBorder="1"/>
    <xf numFmtId="40" fontId="11" fillId="5" borderId="0" xfId="0" applyNumberFormat="1" applyFont="1" applyFill="1" applyBorder="1" applyAlignment="1">
      <alignment horizontal="right"/>
    </xf>
    <xf numFmtId="1" fontId="11" fillId="5" borderId="0" xfId="0" applyNumberFormat="1" applyFont="1" applyFill="1" applyBorder="1" applyAlignment="1">
      <alignment horizontal="right"/>
    </xf>
    <xf numFmtId="40" fontId="11" fillId="5" borderId="0" xfId="0" applyNumberFormat="1" applyFont="1" applyFill="1" applyBorder="1" applyAlignment="1">
      <alignment horizontal="right" vertical="center"/>
    </xf>
    <xf numFmtId="0" fontId="16" fillId="2" borderId="7" xfId="0" applyFont="1" applyFill="1" applyBorder="1" applyAlignment="1">
      <alignment horizontal="left"/>
    </xf>
    <xf numFmtId="164" fontId="16" fillId="2" borderId="6" xfId="0" applyNumberFormat="1" applyFont="1" applyFill="1" applyBorder="1" applyAlignment="1">
      <alignment horizontal="right"/>
    </xf>
    <xf numFmtId="0" fontId="11" fillId="2" borderId="3" xfId="0" applyFont="1" applyFill="1" applyBorder="1" applyAlignment="1">
      <alignment horizontal="right"/>
    </xf>
    <xf numFmtId="164" fontId="16" fillId="2" borderId="7" xfId="0" applyNumberFormat="1" applyFont="1" applyFill="1" applyBorder="1" applyAlignment="1">
      <alignment horizontal="right"/>
    </xf>
    <xf numFmtId="2" fontId="16" fillId="2" borderId="6" xfId="0" applyNumberFormat="1" applyFont="1" applyFill="1" applyBorder="1" applyAlignment="1">
      <alignment horizontal="right" vertical="center"/>
    </xf>
    <xf numFmtId="2" fontId="16" fillId="2" borderId="3" xfId="0" applyNumberFormat="1" applyFont="1" applyFill="1" applyBorder="1" applyAlignment="1">
      <alignment horizontal="right" vertical="center"/>
    </xf>
    <xf numFmtId="2" fontId="16" fillId="2" borderId="7" xfId="0" applyNumberFormat="1" applyFont="1" applyFill="1" applyBorder="1" applyAlignment="1">
      <alignment horizontal="right" vertical="center"/>
    </xf>
    <xf numFmtId="0" fontId="16" fillId="2" borderId="7" xfId="0" applyFont="1" applyFill="1" applyBorder="1" applyAlignment="1">
      <alignment horizontal="left" vertical="center" wrapText="1"/>
    </xf>
    <xf numFmtId="164" fontId="16" fillId="2" borderId="6" xfId="0" applyNumberFormat="1" applyFont="1" applyFill="1" applyBorder="1" applyAlignment="1">
      <alignment horizontal="right" vertical="center"/>
    </xf>
    <xf numFmtId="164" fontId="16" fillId="2" borderId="3" xfId="0" applyNumberFormat="1" applyFont="1" applyFill="1" applyBorder="1" applyAlignment="1">
      <alignment horizontal="right" vertical="center"/>
    </xf>
    <xf numFmtId="164" fontId="16" fillId="2" borderId="7" xfId="0" applyNumberFormat="1" applyFont="1" applyFill="1" applyBorder="1" applyAlignment="1">
      <alignment horizontal="right" vertical="center"/>
    </xf>
    <xf numFmtId="40" fontId="19" fillId="2" borderId="3" xfId="0" applyNumberFormat="1" applyFont="1" applyFill="1" applyBorder="1" applyAlignment="1">
      <alignment horizontal="right"/>
    </xf>
    <xf numFmtId="164" fontId="16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 vertical="center"/>
    </xf>
    <xf numFmtId="164" fontId="16" fillId="0" borderId="0" xfId="0" applyNumberFormat="1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left"/>
    </xf>
    <xf numFmtId="2" fontId="15" fillId="0" borderId="0" xfId="2" applyNumberFormat="1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right"/>
    </xf>
    <xf numFmtId="165" fontId="15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/>
    </xf>
    <xf numFmtId="2" fontId="16" fillId="0" borderId="0" xfId="1" applyNumberFormat="1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left"/>
    </xf>
    <xf numFmtId="0" fontId="15" fillId="2" borderId="6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6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165" fontId="15" fillId="2" borderId="6" xfId="0" applyNumberFormat="1" applyFont="1" applyFill="1" applyBorder="1" applyAlignment="1">
      <alignment horizontal="center" vertical="center"/>
    </xf>
    <xf numFmtId="165" fontId="15" fillId="2" borderId="3" xfId="0" applyNumberFormat="1" applyFont="1" applyFill="1" applyBorder="1" applyAlignment="1">
      <alignment horizontal="center" vertical="center"/>
    </xf>
    <xf numFmtId="165" fontId="15" fillId="2" borderId="7" xfId="0" applyNumberFormat="1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left" vertical="center"/>
    </xf>
    <xf numFmtId="0" fontId="16" fillId="2" borderId="7" xfId="0" applyFont="1" applyFill="1" applyBorder="1" applyAlignment="1">
      <alignment horizontal="left" vertical="center"/>
    </xf>
    <xf numFmtId="164" fontId="16" fillId="2" borderId="6" xfId="0" applyNumberFormat="1" applyFont="1" applyFill="1" applyBorder="1" applyAlignment="1">
      <alignment horizontal="right" vertical="center"/>
    </xf>
    <xf numFmtId="164" fontId="16" fillId="2" borderId="3" xfId="0" applyNumberFormat="1" applyFont="1" applyFill="1" applyBorder="1" applyAlignment="1">
      <alignment horizontal="right" vertical="center"/>
    </xf>
    <xf numFmtId="164" fontId="16" fillId="2" borderId="7" xfId="0" applyNumberFormat="1" applyFont="1" applyFill="1" applyBorder="1" applyAlignment="1">
      <alignment horizontal="right" vertical="center"/>
    </xf>
    <xf numFmtId="2" fontId="16" fillId="2" borderId="6" xfId="0" applyNumberFormat="1" applyFont="1" applyFill="1" applyBorder="1" applyAlignment="1">
      <alignment horizontal="right" vertical="center"/>
    </xf>
    <xf numFmtId="2" fontId="16" fillId="2" borderId="3" xfId="0" applyNumberFormat="1" applyFont="1" applyFill="1" applyBorder="1" applyAlignment="1">
      <alignment horizontal="right" vertical="center"/>
    </xf>
    <xf numFmtId="2" fontId="16" fillId="2" borderId="7" xfId="0" applyNumberFormat="1" applyFont="1" applyFill="1" applyBorder="1" applyAlignment="1">
      <alignment horizontal="right" vertical="center"/>
    </xf>
    <xf numFmtId="164" fontId="16" fillId="2" borderId="6" xfId="0" applyNumberFormat="1" applyFont="1" applyFill="1" applyBorder="1" applyAlignment="1">
      <alignment horizontal="right"/>
    </xf>
    <xf numFmtId="164" fontId="16" fillId="2" borderId="3" xfId="0" applyNumberFormat="1" applyFont="1" applyFill="1" applyBorder="1" applyAlignment="1">
      <alignment horizontal="right"/>
    </xf>
    <xf numFmtId="164" fontId="16" fillId="2" borderId="7" xfId="0" applyNumberFormat="1" applyFont="1" applyFill="1" applyBorder="1" applyAlignment="1">
      <alignment horizontal="right"/>
    </xf>
    <xf numFmtId="0" fontId="16" fillId="2" borderId="6" xfId="0" applyFont="1" applyFill="1" applyBorder="1" applyAlignment="1">
      <alignment horizontal="left"/>
    </xf>
    <xf numFmtId="0" fontId="16" fillId="2" borderId="7" xfId="0" applyFont="1" applyFill="1" applyBorder="1" applyAlignment="1">
      <alignment horizontal="left"/>
    </xf>
    <xf numFmtId="2" fontId="16" fillId="2" borderId="16" xfId="0" applyNumberFormat="1" applyFont="1" applyFill="1" applyBorder="1" applyAlignment="1">
      <alignment horizontal="right" vertical="center"/>
    </xf>
    <xf numFmtId="2" fontId="16" fillId="2" borderId="8" xfId="0" applyNumberFormat="1" applyFont="1" applyFill="1" applyBorder="1" applyAlignment="1">
      <alignment horizontal="right" vertical="center"/>
    </xf>
    <xf numFmtId="2" fontId="16" fillId="2" borderId="17" xfId="0" applyNumberFormat="1" applyFont="1" applyFill="1" applyBorder="1" applyAlignment="1">
      <alignment horizontal="right" vertical="center"/>
    </xf>
    <xf numFmtId="0" fontId="16" fillId="2" borderId="6" xfId="0" applyFont="1" applyFill="1" applyBorder="1" applyAlignment="1">
      <alignment horizontal="left" wrapText="1"/>
    </xf>
    <xf numFmtId="0" fontId="16" fillId="2" borderId="7" xfId="0" applyFont="1" applyFill="1" applyBorder="1" applyAlignment="1">
      <alignment horizontal="left" wrapText="1"/>
    </xf>
    <xf numFmtId="164" fontId="16" fillId="2" borderId="18" xfId="0" applyNumberFormat="1" applyFont="1" applyFill="1" applyBorder="1" applyAlignment="1">
      <alignment horizontal="right" vertical="center"/>
    </xf>
    <xf numFmtId="2" fontId="16" fillId="2" borderId="10" xfId="1" applyNumberFormat="1" applyFont="1" applyFill="1" applyBorder="1" applyAlignment="1">
      <alignment horizontal="right" vertical="center"/>
    </xf>
    <xf numFmtId="2" fontId="16" fillId="2" borderId="11" xfId="1" applyNumberFormat="1" applyFont="1" applyFill="1" applyBorder="1" applyAlignment="1">
      <alignment horizontal="right" vertical="center"/>
    </xf>
    <xf numFmtId="2" fontId="16" fillId="2" borderId="12" xfId="1" applyNumberFormat="1" applyFont="1" applyFill="1" applyBorder="1" applyAlignment="1">
      <alignment horizontal="right" vertical="center"/>
    </xf>
    <xf numFmtId="0" fontId="16" fillId="2" borderId="6" xfId="0" applyFont="1" applyFill="1" applyBorder="1" applyAlignment="1">
      <alignment horizontal="left" vertical="center" wrapText="1"/>
    </xf>
    <xf numFmtId="0" fontId="16" fillId="2" borderId="7" xfId="0" applyFont="1" applyFill="1" applyBorder="1" applyAlignment="1">
      <alignment horizontal="left" vertical="center" wrapText="1"/>
    </xf>
    <xf numFmtId="2" fontId="16" fillId="2" borderId="13" xfId="0" applyNumberFormat="1" applyFont="1" applyFill="1" applyBorder="1" applyAlignment="1">
      <alignment horizontal="right" vertical="center"/>
    </xf>
    <xf numFmtId="2" fontId="16" fillId="2" borderId="14" xfId="0" applyNumberFormat="1" applyFont="1" applyFill="1" applyBorder="1" applyAlignment="1">
      <alignment horizontal="right" vertical="center"/>
    </xf>
    <xf numFmtId="2" fontId="16" fillId="2" borderId="15" xfId="0" applyNumberFormat="1" applyFont="1" applyFill="1" applyBorder="1" applyAlignment="1">
      <alignment horizontal="right" vertical="center"/>
    </xf>
    <xf numFmtId="0" fontId="11" fillId="2" borderId="3" xfId="0" applyFont="1" applyFill="1" applyBorder="1" applyAlignment="1">
      <alignment horizontal="right"/>
    </xf>
    <xf numFmtId="2" fontId="15" fillId="2" borderId="6" xfId="2" applyNumberFormat="1" applyFont="1" applyFill="1" applyBorder="1" applyAlignment="1">
      <alignment horizontal="right" vertical="center"/>
    </xf>
    <xf numFmtId="2" fontId="15" fillId="2" borderId="3" xfId="2" applyNumberFormat="1" applyFont="1" applyFill="1" applyBorder="1" applyAlignment="1">
      <alignment horizontal="right" vertical="center"/>
    </xf>
    <xf numFmtId="2" fontId="15" fillId="2" borderId="7" xfId="2" applyNumberFormat="1" applyFont="1" applyFill="1" applyBorder="1" applyAlignment="1">
      <alignment horizontal="right" vertical="center"/>
    </xf>
    <xf numFmtId="40" fontId="19" fillId="2" borderId="6" xfId="0" applyNumberFormat="1" applyFont="1" applyFill="1" applyBorder="1" applyAlignment="1">
      <alignment horizontal="right"/>
    </xf>
    <xf numFmtId="40" fontId="19" fillId="2" borderId="3" xfId="0" applyNumberFormat="1" applyFont="1" applyFill="1" applyBorder="1" applyAlignment="1">
      <alignment horizontal="right"/>
    </xf>
    <xf numFmtId="40" fontId="19" fillId="2" borderId="7" xfId="0" applyNumberFormat="1" applyFont="1" applyFill="1" applyBorder="1" applyAlignment="1">
      <alignment horizontal="right"/>
    </xf>
    <xf numFmtId="40" fontId="11" fillId="5" borderId="0" xfId="0" applyNumberFormat="1" applyFont="1" applyFill="1" applyAlignment="1">
      <alignment horizontal="right"/>
    </xf>
    <xf numFmtId="0" fontId="11" fillId="5" borderId="0" xfId="0" applyFont="1" applyFill="1" applyAlignment="1">
      <alignment vertical="top"/>
    </xf>
    <xf numFmtId="40" fontId="13" fillId="5" borderId="0" xfId="0" applyNumberFormat="1" applyFont="1" applyFill="1" applyAlignment="1">
      <alignment horizontal="right"/>
    </xf>
    <xf numFmtId="40" fontId="11" fillId="5" borderId="2" xfId="0" applyNumberFormat="1" applyFont="1" applyFill="1" applyBorder="1"/>
    <xf numFmtId="1" fontId="11" fillId="5" borderId="2" xfId="0" applyNumberFormat="1" applyFont="1" applyFill="1" applyBorder="1"/>
    <xf numFmtId="0" fontId="13" fillId="5" borderId="1" xfId="0" applyFont="1" applyFill="1" applyBorder="1"/>
    <xf numFmtId="0" fontId="8" fillId="2" borderId="0" xfId="0" applyFont="1" applyFill="1" applyAlignment="1">
      <alignment vertical="center"/>
    </xf>
    <xf numFmtId="0" fontId="20" fillId="2" borderId="0" xfId="0" applyFont="1" applyFill="1"/>
    <xf numFmtId="40" fontId="11" fillId="4" borderId="1" xfId="0" applyNumberFormat="1" applyFont="1" applyFill="1" applyBorder="1" applyAlignment="1">
      <alignment horizontal="right"/>
    </xf>
    <xf numFmtId="1" fontId="11" fillId="4" borderId="1" xfId="0" applyNumberFormat="1" applyFont="1" applyFill="1" applyBorder="1" applyAlignment="1">
      <alignment horizontal="right"/>
    </xf>
    <xf numFmtId="40" fontId="21" fillId="4" borderId="0" xfId="0" applyNumberFormat="1" applyFont="1" applyFill="1"/>
    <xf numFmtId="0" fontId="9" fillId="5" borderId="0" xfId="0" applyFont="1" applyFill="1" applyAlignment="1">
      <alignment vertical="center"/>
    </xf>
    <xf numFmtId="40" fontId="9" fillId="5" borderId="0" xfId="0" applyNumberFormat="1" applyFont="1" applyFill="1" applyAlignment="1">
      <alignment vertical="center"/>
    </xf>
    <xf numFmtId="0" fontId="11" fillId="5" borderId="9" xfId="0" applyFont="1" applyFill="1" applyBorder="1"/>
    <xf numFmtId="40" fontId="11" fillId="5" borderId="9" xfId="0" applyNumberFormat="1" applyFont="1" applyFill="1" applyBorder="1"/>
    <xf numFmtId="1" fontId="11" fillId="5" borderId="9" xfId="0" applyNumberFormat="1" applyFont="1" applyFill="1" applyBorder="1"/>
    <xf numFmtId="2" fontId="9" fillId="5" borderId="0" xfId="0" applyNumberFormat="1" applyFont="1" applyFill="1"/>
    <xf numFmtId="2" fontId="16" fillId="2" borderId="20" xfId="0" applyNumberFormat="1" applyFont="1" applyFill="1" applyBorder="1" applyAlignment="1">
      <alignment horizontal="right" vertical="center"/>
    </xf>
    <xf numFmtId="2" fontId="16" fillId="2" borderId="1" xfId="0" applyNumberFormat="1" applyFont="1" applyFill="1" applyBorder="1" applyAlignment="1">
      <alignment horizontal="right" vertical="center"/>
    </xf>
    <xf numFmtId="2" fontId="16" fillId="2" borderId="21" xfId="0" applyNumberFormat="1" applyFont="1" applyFill="1" applyBorder="1" applyAlignment="1">
      <alignment horizontal="right" vertical="center"/>
    </xf>
    <xf numFmtId="0" fontId="19" fillId="2" borderId="0" xfId="0" applyFont="1" applyFill="1"/>
    <xf numFmtId="0" fontId="19" fillId="2" borderId="14" xfId="0" applyFont="1" applyFill="1" applyBorder="1"/>
  </cellXfs>
  <cellStyles count="3">
    <cellStyle name="Currency" xfId="1" builtinId="4"/>
    <cellStyle name="Normal" xfId="0" builtinId="0"/>
    <cellStyle name="Per cent" xfId="2" builtinId="5"/>
  </cellStyles>
  <dxfs count="0"/>
  <tableStyles count="0" defaultTableStyle="TableStyleMedium9" defaultPivotStyle="PivotStyleMedium7"/>
  <colors>
    <mruColors>
      <color rgb="FFEEE9F6"/>
      <color rgb="FFDACFEC"/>
      <color rgb="FFF7F2FF"/>
      <color rgb="FFF3EEFC"/>
      <color rgb="FFEAE8EC"/>
      <color rgb="FFF3F1F6"/>
      <color rgb="FFECEAEF"/>
      <color rgb="FFD0CDD2"/>
      <color rgb="FFE5E3E6"/>
      <color rgb="FFF1F0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678"/>
  <sheetViews>
    <sheetView tabSelected="1" topLeftCell="A4" zoomScale="36" zoomScaleNormal="40" zoomScalePageLayoutView="45" workbookViewId="0">
      <selection activeCell="A378" sqref="A378:B378"/>
    </sheetView>
  </sheetViews>
  <sheetFormatPr baseColWidth="10" defaultColWidth="15.1640625" defaultRowHeight="31" customHeight="1" x14ac:dyDescent="0.15"/>
  <cols>
    <col min="1" max="1" width="55.83203125" style="1" customWidth="1"/>
    <col min="2" max="2" width="89.5" style="1" customWidth="1"/>
    <col min="3" max="3" width="42.83203125" style="1" customWidth="1"/>
    <col min="4" max="4" width="25.1640625" style="1" customWidth="1"/>
    <col min="5" max="5" width="22.5" style="1" customWidth="1"/>
    <col min="6" max="6" width="39.33203125" style="2" customWidth="1"/>
    <col min="7" max="7" width="33.5" style="1" customWidth="1"/>
    <col min="8" max="8" width="51.83203125" style="1" customWidth="1"/>
    <col min="9" max="9" width="16.33203125" style="1" customWidth="1"/>
    <col min="10" max="10" width="55.1640625" style="1" customWidth="1"/>
    <col min="11" max="12" width="7.6640625" style="1" customWidth="1"/>
    <col min="13" max="13" width="15.1640625" style="1" customWidth="1"/>
    <col min="14" max="14" width="15.1640625" style="1"/>
    <col min="15" max="15" width="15.1640625" style="1" customWidth="1"/>
    <col min="16" max="16" width="15.1640625" style="1"/>
    <col min="17" max="17" width="15.1640625" style="1" customWidth="1"/>
    <col min="18" max="16384" width="15.1640625" style="1"/>
  </cols>
  <sheetData>
    <row r="1" spans="1:16" s="6" customFormat="1" ht="67" x14ac:dyDescent="0.75">
      <c r="A1" s="9" t="s">
        <v>159</v>
      </c>
      <c r="B1" s="3"/>
      <c r="C1" s="3"/>
      <c r="D1" s="3"/>
      <c r="E1" s="4"/>
      <c r="F1" s="5"/>
      <c r="G1" s="3"/>
      <c r="H1" s="3"/>
      <c r="I1" s="3"/>
      <c r="J1" s="3"/>
      <c r="N1" s="7"/>
      <c r="O1" s="7"/>
      <c r="P1" s="7"/>
    </row>
    <row r="2" spans="1:16" ht="31" customHeight="1" x14ac:dyDescent="0.45">
      <c r="A2" s="83" t="s">
        <v>140</v>
      </c>
      <c r="B2" s="81"/>
      <c r="C2" s="81"/>
      <c r="D2" s="84"/>
      <c r="E2" s="84"/>
      <c r="F2" s="85"/>
      <c r="G2" s="80"/>
      <c r="H2" s="80"/>
      <c r="I2" s="80"/>
      <c r="J2" s="80"/>
      <c r="N2" s="8"/>
      <c r="O2" s="8"/>
      <c r="P2" s="8"/>
    </row>
    <row r="3" spans="1:16" ht="31" customHeight="1" x14ac:dyDescent="0.45">
      <c r="A3" s="81" t="s">
        <v>0</v>
      </c>
      <c r="B3" s="81"/>
      <c r="C3" s="81"/>
      <c r="D3" s="86" t="s">
        <v>102</v>
      </c>
      <c r="E3" s="84"/>
      <c r="F3" s="85" t="s">
        <v>1</v>
      </c>
      <c r="G3" s="84"/>
      <c r="H3" s="84" t="s">
        <v>105</v>
      </c>
      <c r="I3" s="84"/>
      <c r="J3" s="87" t="s">
        <v>106</v>
      </c>
      <c r="N3" s="8"/>
      <c r="O3" s="8"/>
      <c r="P3" s="8"/>
    </row>
    <row r="4" spans="1:16" ht="31" customHeight="1" x14ac:dyDescent="0.45">
      <c r="A4" s="88" t="s">
        <v>2</v>
      </c>
      <c r="B4" s="89" t="s">
        <v>139</v>
      </c>
      <c r="C4" s="88"/>
      <c r="D4" s="80">
        <v>7.9</v>
      </c>
      <c r="E4" s="90"/>
      <c r="F4" s="91">
        <v>30</v>
      </c>
      <c r="G4" s="90"/>
      <c r="H4" s="90"/>
      <c r="I4" s="90"/>
      <c r="J4" s="80">
        <f>D4*F4</f>
        <v>237</v>
      </c>
      <c r="N4" s="8"/>
      <c r="O4" s="8"/>
      <c r="P4" s="8"/>
    </row>
    <row r="5" spans="1:16" ht="31" customHeight="1" x14ac:dyDescent="0.45">
      <c r="A5" s="81"/>
      <c r="B5" s="81" t="s">
        <v>160</v>
      </c>
      <c r="C5" s="81"/>
      <c r="D5" s="80">
        <v>4.2</v>
      </c>
      <c r="E5" s="80"/>
      <c r="F5" s="92">
        <v>30</v>
      </c>
      <c r="G5" s="80"/>
      <c r="H5" s="80"/>
      <c r="I5" s="80"/>
      <c r="J5" s="80">
        <f t="shared" ref="J5:J8" si="0">D5*F5</f>
        <v>126</v>
      </c>
      <c r="N5" s="8"/>
      <c r="O5" s="8"/>
      <c r="P5" s="8"/>
    </row>
    <row r="6" spans="1:16" ht="31" customHeight="1" x14ac:dyDescent="0.45">
      <c r="A6" s="81" t="s">
        <v>3</v>
      </c>
      <c r="B6" s="81" t="s">
        <v>139</v>
      </c>
      <c r="C6" s="81"/>
      <c r="D6" s="80">
        <v>1.5</v>
      </c>
      <c r="E6" s="80"/>
      <c r="F6" s="92">
        <v>103</v>
      </c>
      <c r="G6" s="80"/>
      <c r="H6" s="80"/>
      <c r="I6" s="80"/>
      <c r="J6" s="80">
        <f t="shared" si="0"/>
        <v>154.5</v>
      </c>
      <c r="N6" s="8"/>
      <c r="O6" s="8"/>
      <c r="P6" s="8"/>
    </row>
    <row r="7" spans="1:16" ht="31" customHeight="1" x14ac:dyDescent="0.45">
      <c r="A7" s="81" t="s">
        <v>158</v>
      </c>
      <c r="B7" s="81" t="s">
        <v>141</v>
      </c>
      <c r="C7" s="81"/>
      <c r="D7" s="80">
        <v>1</v>
      </c>
      <c r="E7" s="80"/>
      <c r="F7" s="92">
        <v>40</v>
      </c>
      <c r="G7" s="80"/>
      <c r="H7" s="80"/>
      <c r="I7" s="80"/>
      <c r="J7" s="80">
        <f t="shared" si="0"/>
        <v>40</v>
      </c>
      <c r="N7" s="8"/>
      <c r="O7" s="8"/>
      <c r="P7" s="8"/>
    </row>
    <row r="8" spans="1:16" ht="31" customHeight="1" x14ac:dyDescent="0.45">
      <c r="A8" s="81" t="s">
        <v>3</v>
      </c>
      <c r="B8" s="81" t="s">
        <v>141</v>
      </c>
      <c r="C8" s="81"/>
      <c r="D8" s="80">
        <v>1.5</v>
      </c>
      <c r="E8" s="80"/>
      <c r="F8" s="92">
        <v>20</v>
      </c>
      <c r="G8" s="80"/>
      <c r="H8" s="80"/>
      <c r="I8" s="80"/>
      <c r="J8" s="80">
        <f t="shared" si="0"/>
        <v>30</v>
      </c>
      <c r="N8" s="8"/>
      <c r="O8" s="8"/>
      <c r="P8" s="8"/>
    </row>
    <row r="9" spans="1:16" ht="31" customHeight="1" x14ac:dyDescent="0.45">
      <c r="A9" s="93" t="s">
        <v>4</v>
      </c>
      <c r="B9" s="93"/>
      <c r="C9" s="93"/>
      <c r="D9" s="94"/>
      <c r="E9" s="94"/>
      <c r="F9" s="95"/>
      <c r="G9" s="94"/>
      <c r="H9" s="94">
        <v>0</v>
      </c>
      <c r="I9" s="94"/>
      <c r="J9" s="94">
        <f>SUM(J4:J8)</f>
        <v>587.5</v>
      </c>
      <c r="N9" s="8"/>
      <c r="O9" s="8"/>
      <c r="P9" s="8"/>
    </row>
    <row r="10" spans="1:16" ht="31" customHeight="1" thickBot="1" x14ac:dyDescent="0.5">
      <c r="A10" s="81" t="s">
        <v>5</v>
      </c>
      <c r="B10" s="81"/>
      <c r="C10" s="81"/>
      <c r="D10" s="80"/>
      <c r="E10" s="80"/>
      <c r="F10" s="92"/>
      <c r="G10" s="80"/>
      <c r="H10" s="80"/>
      <c r="I10" s="80"/>
      <c r="J10" s="96">
        <f>H9-J9</f>
        <v>-587.5</v>
      </c>
      <c r="N10" s="8"/>
      <c r="O10" s="8"/>
      <c r="P10" s="8"/>
    </row>
    <row r="11" spans="1:16" ht="31" customHeight="1" thickTop="1" x14ac:dyDescent="0.45">
      <c r="A11" s="81"/>
      <c r="B11" s="81"/>
      <c r="C11" s="81"/>
      <c r="D11" s="80"/>
      <c r="E11" s="80"/>
      <c r="F11" s="92"/>
      <c r="G11" s="80"/>
      <c r="H11" s="80"/>
      <c r="I11" s="80"/>
      <c r="J11" s="80"/>
      <c r="N11" s="8"/>
      <c r="O11" s="8"/>
      <c r="P11" s="8"/>
    </row>
    <row r="12" spans="1:16" ht="31" customHeight="1" x14ac:dyDescent="0.45">
      <c r="A12" s="10" t="s">
        <v>6</v>
      </c>
      <c r="B12" s="11"/>
      <c r="C12" s="11"/>
      <c r="D12" s="12"/>
      <c r="E12" s="12"/>
      <c r="F12" s="13"/>
      <c r="G12" s="12"/>
      <c r="H12" s="12"/>
      <c r="I12" s="12"/>
      <c r="J12" s="12"/>
      <c r="N12" s="8"/>
      <c r="O12" s="8"/>
      <c r="P12" s="8"/>
    </row>
    <row r="13" spans="1:16" ht="31" customHeight="1" x14ac:dyDescent="0.45">
      <c r="A13" s="14" t="s">
        <v>0</v>
      </c>
      <c r="B13" s="14"/>
      <c r="C13" s="14"/>
      <c r="D13" s="15" t="s">
        <v>102</v>
      </c>
      <c r="E13" s="15"/>
      <c r="F13" s="16" t="s">
        <v>1</v>
      </c>
      <c r="G13" s="17"/>
      <c r="H13" s="17" t="s">
        <v>105</v>
      </c>
      <c r="I13" s="17"/>
      <c r="J13" s="17" t="s">
        <v>106</v>
      </c>
      <c r="N13" s="8"/>
      <c r="O13" s="8"/>
      <c r="P13" s="8"/>
    </row>
    <row r="14" spans="1:16" ht="31" customHeight="1" x14ac:dyDescent="0.45">
      <c r="A14" s="18" t="s">
        <v>7</v>
      </c>
      <c r="B14" s="18"/>
      <c r="C14" s="18"/>
      <c r="D14" s="19"/>
      <c r="E14" s="19"/>
      <c r="F14" s="20"/>
      <c r="G14" s="19"/>
      <c r="H14" s="19"/>
      <c r="I14" s="19"/>
      <c r="J14" s="19">
        <v>500</v>
      </c>
      <c r="N14" s="8"/>
      <c r="O14" s="8"/>
      <c r="P14" s="8"/>
    </row>
    <row r="15" spans="1:16" ht="31" customHeight="1" x14ac:dyDescent="0.45">
      <c r="A15" s="11" t="s">
        <v>8</v>
      </c>
      <c r="B15" s="11"/>
      <c r="C15" s="11"/>
      <c r="D15" s="12">
        <v>39.700000000000003</v>
      </c>
      <c r="E15" s="12"/>
      <c r="F15" s="13">
        <v>13</v>
      </c>
      <c r="G15" s="12"/>
      <c r="H15" s="12"/>
      <c r="I15" s="12"/>
      <c r="J15" s="12">
        <v>515</v>
      </c>
      <c r="N15" s="8"/>
      <c r="O15" s="8"/>
      <c r="P15" s="8"/>
    </row>
    <row r="16" spans="1:16" ht="31" customHeight="1" x14ac:dyDescent="0.45">
      <c r="A16" s="11" t="s">
        <v>9</v>
      </c>
      <c r="B16" s="11"/>
      <c r="C16" s="11"/>
      <c r="D16" s="12">
        <v>4.5</v>
      </c>
      <c r="E16" s="12"/>
      <c r="F16" s="13">
        <v>70</v>
      </c>
      <c r="G16" s="12"/>
      <c r="H16" s="12"/>
      <c r="I16" s="12"/>
      <c r="J16" s="12">
        <f>D16*F16</f>
        <v>315</v>
      </c>
      <c r="N16" s="8"/>
      <c r="O16" s="8"/>
      <c r="P16" s="8"/>
    </row>
    <row r="17" spans="1:16" ht="31" customHeight="1" x14ac:dyDescent="0.45">
      <c r="A17" s="11" t="s">
        <v>90</v>
      </c>
      <c r="B17" s="11"/>
      <c r="C17" s="11"/>
      <c r="D17" s="12">
        <v>15</v>
      </c>
      <c r="E17" s="12"/>
      <c r="F17" s="13">
        <v>40</v>
      </c>
      <c r="G17" s="12"/>
      <c r="H17" s="12"/>
      <c r="I17" s="12"/>
      <c r="J17" s="12">
        <f t="shared" ref="J17" si="1">D17*F17</f>
        <v>600</v>
      </c>
      <c r="N17" s="8"/>
      <c r="O17" s="8"/>
      <c r="P17" s="8"/>
    </row>
    <row r="18" spans="1:16" ht="31" customHeight="1" x14ac:dyDescent="0.45">
      <c r="A18" s="11" t="s">
        <v>10</v>
      </c>
      <c r="B18" s="11"/>
      <c r="C18" s="11"/>
      <c r="D18" s="12"/>
      <c r="E18" s="12"/>
      <c r="F18" s="13"/>
      <c r="G18" s="12"/>
      <c r="H18" s="12"/>
      <c r="I18" s="12"/>
      <c r="J18" s="12">
        <v>950</v>
      </c>
      <c r="N18" s="8"/>
      <c r="O18" s="8"/>
      <c r="P18" s="8"/>
    </row>
    <row r="19" spans="1:16" ht="31" customHeight="1" x14ac:dyDescent="0.45">
      <c r="A19" s="21" t="s">
        <v>4</v>
      </c>
      <c r="B19" s="21"/>
      <c r="C19" s="21"/>
      <c r="D19" s="22"/>
      <c r="E19" s="22"/>
      <c r="F19" s="23"/>
      <c r="G19" s="22"/>
      <c r="H19" s="22">
        <v>0</v>
      </c>
      <c r="I19" s="22"/>
      <c r="J19" s="22">
        <f>SUM(J14:J18)</f>
        <v>2880</v>
      </c>
      <c r="N19" s="8"/>
      <c r="O19" s="8"/>
      <c r="P19" s="8"/>
    </row>
    <row r="20" spans="1:16" ht="31" customHeight="1" thickBot="1" x14ac:dyDescent="0.5">
      <c r="A20" s="11" t="s">
        <v>5</v>
      </c>
      <c r="B20" s="11"/>
      <c r="C20" s="11"/>
      <c r="D20" s="12"/>
      <c r="E20" s="12"/>
      <c r="F20" s="13"/>
      <c r="G20" s="12"/>
      <c r="H20" s="19"/>
      <c r="I20" s="19"/>
      <c r="J20" s="24">
        <f>H19-J19</f>
        <v>-2880</v>
      </c>
      <c r="N20" s="8"/>
      <c r="O20" s="8"/>
      <c r="P20" s="8"/>
    </row>
    <row r="21" spans="1:16" ht="31" customHeight="1" thickTop="1" x14ac:dyDescent="0.45">
      <c r="A21" s="11"/>
      <c r="B21" s="11"/>
      <c r="C21" s="11"/>
      <c r="D21" s="12"/>
      <c r="E21" s="12"/>
      <c r="F21" s="13"/>
      <c r="G21" s="12"/>
      <c r="H21" s="12"/>
      <c r="I21" s="12"/>
      <c r="J21" s="12"/>
      <c r="N21" s="8"/>
      <c r="O21" s="8"/>
      <c r="P21" s="8"/>
    </row>
    <row r="22" spans="1:16" ht="31" customHeight="1" x14ac:dyDescent="0.45">
      <c r="A22" s="62" t="s">
        <v>11</v>
      </c>
      <c r="B22" s="63"/>
      <c r="C22" s="63"/>
      <c r="D22" s="64"/>
      <c r="E22" s="64"/>
      <c r="F22" s="65"/>
      <c r="G22" s="64"/>
      <c r="H22" s="64"/>
      <c r="I22" s="64"/>
      <c r="J22" s="64"/>
      <c r="N22" s="8"/>
      <c r="O22" s="8"/>
      <c r="P22" s="8"/>
    </row>
    <row r="23" spans="1:16" ht="31" customHeight="1" x14ac:dyDescent="0.45">
      <c r="A23" s="63" t="s">
        <v>0</v>
      </c>
      <c r="B23" s="63"/>
      <c r="C23" s="63"/>
      <c r="D23" s="73" t="s">
        <v>102</v>
      </c>
      <c r="E23" s="73"/>
      <c r="F23" s="69" t="s">
        <v>1</v>
      </c>
      <c r="G23" s="73"/>
      <c r="H23" s="73" t="s">
        <v>105</v>
      </c>
      <c r="I23" s="73"/>
      <c r="J23" s="73" t="s">
        <v>106</v>
      </c>
      <c r="N23" s="8"/>
      <c r="O23" s="8"/>
      <c r="P23" s="8"/>
    </row>
    <row r="24" spans="1:16" ht="31" customHeight="1" x14ac:dyDescent="0.45">
      <c r="A24" s="74" t="s">
        <v>12</v>
      </c>
      <c r="B24" s="74"/>
      <c r="C24" s="74"/>
      <c r="D24" s="75">
        <v>100</v>
      </c>
      <c r="E24" s="75"/>
      <c r="F24" s="76">
        <v>235</v>
      </c>
      <c r="G24" s="75"/>
      <c r="H24" s="75">
        <f>D24*F24</f>
        <v>23500</v>
      </c>
      <c r="I24" s="75"/>
      <c r="J24" s="75"/>
      <c r="N24" s="8"/>
      <c r="O24" s="8"/>
      <c r="P24" s="8"/>
    </row>
    <row r="25" spans="1:16" ht="31" customHeight="1" x14ac:dyDescent="0.45">
      <c r="A25" s="77" t="s">
        <v>4</v>
      </c>
      <c r="B25" s="77"/>
      <c r="C25" s="77"/>
      <c r="D25" s="78"/>
      <c r="E25" s="78"/>
      <c r="F25" s="79"/>
      <c r="G25" s="78"/>
      <c r="H25" s="78">
        <f>H24</f>
        <v>23500</v>
      </c>
      <c r="I25" s="78"/>
      <c r="J25" s="78">
        <f>J24</f>
        <v>0</v>
      </c>
      <c r="N25" s="8"/>
      <c r="O25" s="8"/>
      <c r="P25" s="8"/>
    </row>
    <row r="26" spans="1:16" ht="31" customHeight="1" thickBot="1" x14ac:dyDescent="0.5">
      <c r="A26" s="63" t="s">
        <v>5</v>
      </c>
      <c r="B26" s="63"/>
      <c r="C26" s="63"/>
      <c r="D26" s="64"/>
      <c r="E26" s="64"/>
      <c r="F26" s="65"/>
      <c r="G26" s="64"/>
      <c r="H26" s="64"/>
      <c r="I26" s="64"/>
      <c r="J26" s="82">
        <f>H25-J25</f>
        <v>23500</v>
      </c>
      <c r="N26" s="8"/>
      <c r="O26" s="8"/>
      <c r="P26" s="8"/>
    </row>
    <row r="27" spans="1:16" ht="31" customHeight="1" thickTop="1" x14ac:dyDescent="0.45">
      <c r="A27" s="63"/>
      <c r="B27" s="63"/>
      <c r="C27" s="63"/>
      <c r="D27" s="64"/>
      <c r="E27" s="64"/>
      <c r="F27" s="65"/>
      <c r="G27" s="64"/>
      <c r="H27" s="64"/>
      <c r="I27" s="64"/>
      <c r="J27" s="64"/>
      <c r="N27" s="8"/>
      <c r="O27" s="8"/>
      <c r="P27" s="8"/>
    </row>
    <row r="28" spans="1:16" ht="31" customHeight="1" x14ac:dyDescent="0.45">
      <c r="A28" s="10" t="s">
        <v>13</v>
      </c>
      <c r="B28" s="11"/>
      <c r="C28" s="11"/>
      <c r="D28" s="12"/>
      <c r="E28" s="12"/>
      <c r="F28" s="13"/>
      <c r="G28" s="12"/>
      <c r="H28" s="12"/>
      <c r="I28" s="12"/>
      <c r="J28" s="12"/>
      <c r="N28" s="8"/>
      <c r="O28" s="8"/>
      <c r="P28" s="8"/>
    </row>
    <row r="29" spans="1:16" ht="31" customHeight="1" x14ac:dyDescent="0.45">
      <c r="A29" s="11" t="s">
        <v>142</v>
      </c>
      <c r="B29" s="150"/>
      <c r="C29" s="150"/>
      <c r="D29" s="150"/>
      <c r="E29" s="150"/>
      <c r="F29" s="150"/>
      <c r="G29" s="150"/>
      <c r="H29" s="150"/>
      <c r="I29" s="150"/>
      <c r="J29" s="150"/>
      <c r="N29" s="8"/>
      <c r="O29" s="8"/>
      <c r="P29" s="8"/>
    </row>
    <row r="30" spans="1:16" ht="31" customHeight="1" x14ac:dyDescent="0.45">
      <c r="A30" s="14" t="s">
        <v>0</v>
      </c>
      <c r="B30" s="14"/>
      <c r="C30" s="14"/>
      <c r="D30" s="15" t="s">
        <v>102</v>
      </c>
      <c r="E30" s="15"/>
      <c r="F30" s="16" t="s">
        <v>1</v>
      </c>
      <c r="G30" s="15"/>
      <c r="H30" s="15" t="s">
        <v>105</v>
      </c>
      <c r="I30" s="15"/>
      <c r="J30" s="15" t="s">
        <v>106</v>
      </c>
      <c r="N30" s="8"/>
      <c r="O30" s="8"/>
      <c r="P30" s="8"/>
    </row>
    <row r="31" spans="1:16" ht="31" customHeight="1" x14ac:dyDescent="0.45">
      <c r="A31" s="11" t="s">
        <v>117</v>
      </c>
      <c r="B31" s="11"/>
      <c r="C31" s="11"/>
      <c r="D31" s="17"/>
      <c r="E31" s="17"/>
      <c r="F31" s="151"/>
      <c r="G31" s="17"/>
      <c r="H31" s="17"/>
      <c r="I31" s="17"/>
      <c r="J31" s="17"/>
      <c r="N31" s="8"/>
      <c r="O31" s="8"/>
      <c r="P31" s="8"/>
    </row>
    <row r="32" spans="1:16" ht="41" customHeight="1" x14ac:dyDescent="0.45">
      <c r="A32" s="11" t="s">
        <v>14</v>
      </c>
      <c r="B32" s="11"/>
      <c r="C32" s="25"/>
      <c r="D32" s="26"/>
      <c r="E32" s="26"/>
      <c r="F32" s="27"/>
      <c r="G32" s="26"/>
      <c r="H32" s="26"/>
      <c r="I32" s="12"/>
      <c r="J32" s="28"/>
      <c r="N32" s="8"/>
      <c r="O32" s="8"/>
      <c r="P32" s="8"/>
    </row>
    <row r="33" spans="1:16" ht="45" customHeight="1" x14ac:dyDescent="0.45">
      <c r="A33" s="152"/>
      <c r="B33" s="11" t="s">
        <v>15</v>
      </c>
      <c r="C33" s="25"/>
      <c r="D33" s="26">
        <v>1600</v>
      </c>
      <c r="E33" s="26"/>
      <c r="F33" s="27">
        <v>1</v>
      </c>
      <c r="G33" s="26"/>
      <c r="H33" s="26"/>
      <c r="I33" s="12"/>
      <c r="J33" s="153">
        <f>D33*F33</f>
        <v>1600</v>
      </c>
      <c r="N33" s="8"/>
      <c r="O33" s="8"/>
      <c r="P33" s="8"/>
    </row>
    <row r="34" spans="1:16" ht="31" customHeight="1" x14ac:dyDescent="0.45">
      <c r="A34" s="152"/>
      <c r="B34" s="11" t="s">
        <v>143</v>
      </c>
      <c r="C34" s="25"/>
      <c r="D34" s="26">
        <v>1000</v>
      </c>
      <c r="E34" s="26"/>
      <c r="F34" s="27">
        <v>1</v>
      </c>
      <c r="G34" s="26"/>
      <c r="H34" s="26"/>
      <c r="I34" s="12"/>
      <c r="J34" s="153">
        <f t="shared" ref="J34:J38" si="2">D34*F34</f>
        <v>1000</v>
      </c>
      <c r="N34" s="8"/>
      <c r="O34" s="8"/>
      <c r="P34" s="8"/>
    </row>
    <row r="35" spans="1:16" ht="31" customHeight="1" x14ac:dyDescent="0.45">
      <c r="A35" s="152"/>
      <c r="B35" s="11" t="s">
        <v>144</v>
      </c>
      <c r="C35" s="25"/>
      <c r="D35" s="26">
        <v>600</v>
      </c>
      <c r="E35" s="26"/>
      <c r="F35" s="27">
        <v>1</v>
      </c>
      <c r="G35" s="26"/>
      <c r="H35" s="26"/>
      <c r="I35" s="12"/>
      <c r="J35" s="153">
        <f t="shared" si="2"/>
        <v>600</v>
      </c>
      <c r="N35" s="8"/>
      <c r="O35" s="8"/>
      <c r="P35" s="8"/>
    </row>
    <row r="36" spans="1:16" ht="31" customHeight="1" x14ac:dyDescent="0.45">
      <c r="A36" s="11"/>
      <c r="B36" s="11" t="s">
        <v>16</v>
      </c>
      <c r="C36" s="25"/>
      <c r="D36" s="26">
        <v>3</v>
      </c>
      <c r="E36" s="26"/>
      <c r="F36" s="27">
        <v>48</v>
      </c>
      <c r="G36" s="26"/>
      <c r="H36" s="26"/>
      <c r="I36" s="12"/>
      <c r="J36" s="153">
        <v>114</v>
      </c>
      <c r="N36" s="8"/>
      <c r="O36" s="8"/>
      <c r="P36" s="8"/>
    </row>
    <row r="37" spans="1:16" ht="31" customHeight="1" x14ac:dyDescent="0.45">
      <c r="A37" s="11" t="s">
        <v>31</v>
      </c>
      <c r="B37" s="11"/>
      <c r="C37" s="25"/>
      <c r="D37" s="26"/>
      <c r="E37" s="26"/>
      <c r="F37" s="27"/>
      <c r="G37" s="26"/>
      <c r="H37" s="26"/>
      <c r="I37" s="12"/>
      <c r="J37" s="26"/>
      <c r="N37" s="8"/>
      <c r="O37" s="8"/>
      <c r="P37" s="8"/>
    </row>
    <row r="38" spans="1:16" ht="31" customHeight="1" x14ac:dyDescent="0.45">
      <c r="A38" s="29"/>
      <c r="B38" s="11" t="s">
        <v>18</v>
      </c>
      <c r="C38" s="25"/>
      <c r="D38" s="12">
        <v>3</v>
      </c>
      <c r="E38" s="26"/>
      <c r="F38" s="13">
        <v>13</v>
      </c>
      <c r="G38" s="26"/>
      <c r="H38" s="26"/>
      <c r="I38" s="12"/>
      <c r="J38" s="153">
        <f t="shared" si="2"/>
        <v>39</v>
      </c>
      <c r="N38" s="8"/>
      <c r="O38" s="8"/>
      <c r="P38" s="8"/>
    </row>
    <row r="39" spans="1:16" ht="31" customHeight="1" x14ac:dyDescent="0.45">
      <c r="A39" s="29"/>
      <c r="B39" s="11" t="s">
        <v>56</v>
      </c>
      <c r="C39" s="25"/>
      <c r="D39" s="12">
        <v>0.5</v>
      </c>
      <c r="E39" s="26"/>
      <c r="F39" s="13">
        <v>600</v>
      </c>
      <c r="G39" s="26"/>
      <c r="H39" s="26"/>
      <c r="I39" s="12"/>
      <c r="J39" s="153">
        <v>280</v>
      </c>
      <c r="N39" s="8"/>
      <c r="O39" s="8"/>
      <c r="P39" s="8"/>
    </row>
    <row r="40" spans="1:16" ht="31" customHeight="1" x14ac:dyDescent="0.45">
      <c r="A40" s="11" t="s">
        <v>118</v>
      </c>
      <c r="B40" s="11"/>
      <c r="C40" s="25"/>
      <c r="D40" s="12"/>
      <c r="E40" s="12"/>
      <c r="F40" s="13"/>
      <c r="G40" s="26"/>
      <c r="H40" s="26"/>
      <c r="I40" s="26"/>
      <c r="J40" s="153"/>
      <c r="N40" s="8"/>
      <c r="O40" s="8"/>
      <c r="P40" s="8"/>
    </row>
    <row r="41" spans="1:16" ht="41" customHeight="1" x14ac:dyDescent="0.45">
      <c r="A41" s="29"/>
      <c r="B41" s="11" t="s">
        <v>14</v>
      </c>
      <c r="C41" s="11"/>
      <c r="D41" s="26"/>
      <c r="E41" s="26"/>
      <c r="F41" s="27"/>
      <c r="G41" s="26"/>
      <c r="H41" s="26"/>
      <c r="I41" s="12"/>
      <c r="J41" s="153"/>
      <c r="N41" s="8"/>
      <c r="O41" s="8"/>
      <c r="P41" s="8"/>
    </row>
    <row r="42" spans="1:16" ht="43" customHeight="1" x14ac:dyDescent="0.45">
      <c r="A42" s="29"/>
      <c r="B42" s="152"/>
      <c r="C42" s="11" t="s">
        <v>15</v>
      </c>
      <c r="D42" s="26">
        <v>1600</v>
      </c>
      <c r="E42" s="26"/>
      <c r="F42" s="27">
        <v>1</v>
      </c>
      <c r="G42" s="26"/>
      <c r="H42" s="26">
        <f>D42*F42</f>
        <v>1600</v>
      </c>
      <c r="I42" s="12"/>
      <c r="J42" s="153"/>
      <c r="N42" s="8"/>
      <c r="O42" s="8"/>
      <c r="P42" s="8"/>
    </row>
    <row r="43" spans="1:16" ht="31" customHeight="1" x14ac:dyDescent="0.45">
      <c r="A43" s="29"/>
      <c r="B43" s="152"/>
      <c r="C43" s="11" t="s">
        <v>143</v>
      </c>
      <c r="D43" s="26">
        <v>1000</v>
      </c>
      <c r="E43" s="26"/>
      <c r="F43" s="27">
        <v>1</v>
      </c>
      <c r="G43" s="26"/>
      <c r="H43" s="26">
        <f t="shared" ref="H43:H47" si="3">D43*F43</f>
        <v>1000</v>
      </c>
      <c r="I43" s="12"/>
      <c r="J43" s="153"/>
      <c r="N43" s="8"/>
      <c r="O43" s="8"/>
      <c r="P43" s="8"/>
    </row>
    <row r="44" spans="1:16" ht="31" customHeight="1" x14ac:dyDescent="0.45">
      <c r="A44" s="29"/>
      <c r="B44" s="152"/>
      <c r="C44" s="11" t="s">
        <v>144</v>
      </c>
      <c r="D44" s="26">
        <v>600</v>
      </c>
      <c r="E44" s="26"/>
      <c r="F44" s="27">
        <v>1</v>
      </c>
      <c r="G44" s="26"/>
      <c r="H44" s="26">
        <f t="shared" si="3"/>
        <v>600</v>
      </c>
      <c r="I44" s="12"/>
      <c r="J44" s="153"/>
      <c r="N44" s="8"/>
      <c r="O44" s="8"/>
      <c r="P44" s="8"/>
    </row>
    <row r="45" spans="1:16" ht="31" customHeight="1" x14ac:dyDescent="0.45">
      <c r="A45" s="29"/>
      <c r="B45" s="11"/>
      <c r="C45" s="11" t="s">
        <v>16</v>
      </c>
      <c r="D45" s="26">
        <v>3</v>
      </c>
      <c r="E45" s="26"/>
      <c r="F45" s="27">
        <v>48</v>
      </c>
      <c r="G45" s="26"/>
      <c r="H45" s="26">
        <v>114</v>
      </c>
      <c r="I45" s="12"/>
      <c r="J45" s="153"/>
      <c r="N45" s="8"/>
      <c r="O45" s="8"/>
      <c r="P45" s="8"/>
    </row>
    <row r="46" spans="1:16" ht="31" customHeight="1" x14ac:dyDescent="0.45">
      <c r="A46" s="29"/>
      <c r="B46" s="11" t="s">
        <v>17</v>
      </c>
      <c r="C46" s="11"/>
      <c r="D46" s="26"/>
      <c r="E46" s="26"/>
      <c r="F46" s="27"/>
      <c r="G46" s="26"/>
      <c r="H46" s="26"/>
      <c r="I46" s="12"/>
      <c r="J46" s="153"/>
      <c r="N46" s="8"/>
      <c r="O46" s="8"/>
      <c r="P46" s="8"/>
    </row>
    <row r="47" spans="1:16" ht="31" customHeight="1" x14ac:dyDescent="0.45">
      <c r="A47" s="29"/>
      <c r="B47" s="29"/>
      <c r="C47" s="11" t="s">
        <v>18</v>
      </c>
      <c r="D47" s="26">
        <v>3</v>
      </c>
      <c r="E47" s="26"/>
      <c r="F47" s="27">
        <v>12</v>
      </c>
      <c r="G47" s="26"/>
      <c r="H47" s="26">
        <f t="shared" si="3"/>
        <v>36</v>
      </c>
      <c r="I47" s="12"/>
      <c r="J47" s="153"/>
      <c r="N47" s="8"/>
      <c r="O47" s="8"/>
      <c r="P47" s="8"/>
    </row>
    <row r="48" spans="1:16" ht="31" customHeight="1" x14ac:dyDescent="0.45">
      <c r="A48" s="29"/>
      <c r="B48" s="29"/>
      <c r="C48" s="11" t="s">
        <v>56</v>
      </c>
      <c r="D48" s="26">
        <v>0.5</v>
      </c>
      <c r="E48" s="26"/>
      <c r="F48" s="27">
        <v>600</v>
      </c>
      <c r="G48" s="26"/>
      <c r="H48" s="26">
        <v>280</v>
      </c>
      <c r="I48" s="12"/>
      <c r="J48" s="153"/>
      <c r="N48" s="8"/>
      <c r="O48" s="8"/>
      <c r="P48" s="8"/>
    </row>
    <row r="49" spans="1:16" ht="31" customHeight="1" x14ac:dyDescent="0.45">
      <c r="A49" s="21" t="s">
        <v>4</v>
      </c>
      <c r="B49" s="21"/>
      <c r="C49" s="21"/>
      <c r="D49" s="22"/>
      <c r="E49" s="22"/>
      <c r="F49" s="23"/>
      <c r="G49" s="22"/>
      <c r="H49" s="22">
        <f>SUM(H41:H48)</f>
        <v>3630</v>
      </c>
      <c r="I49" s="22"/>
      <c r="J49" s="22">
        <f>SUM(J32:J39)</f>
        <v>3633</v>
      </c>
      <c r="N49" s="8"/>
      <c r="O49" s="8"/>
      <c r="P49" s="8"/>
    </row>
    <row r="50" spans="1:16" ht="41" customHeight="1" thickBot="1" x14ac:dyDescent="0.5">
      <c r="A50" s="11" t="s">
        <v>5</v>
      </c>
      <c r="B50" s="11"/>
      <c r="C50" s="11"/>
      <c r="D50" s="12"/>
      <c r="E50" s="12"/>
      <c r="F50" s="13"/>
      <c r="G50" s="12"/>
      <c r="H50" s="12"/>
      <c r="I50" s="12"/>
      <c r="J50" s="154">
        <f>H49-J49</f>
        <v>-3</v>
      </c>
      <c r="N50" s="8"/>
      <c r="O50" s="8"/>
      <c r="P50" s="8"/>
    </row>
    <row r="51" spans="1:16" ht="31" customHeight="1" thickTop="1" x14ac:dyDescent="0.15">
      <c r="A51" s="110"/>
      <c r="B51" s="110"/>
      <c r="C51" s="110"/>
      <c r="D51" s="111"/>
      <c r="E51" s="111"/>
      <c r="F51" s="112"/>
      <c r="G51" s="111"/>
      <c r="H51" s="113"/>
      <c r="I51" s="114"/>
      <c r="J51" s="114"/>
      <c r="N51" s="8"/>
      <c r="O51" s="8"/>
      <c r="P51" s="8"/>
    </row>
    <row r="52" spans="1:16" ht="44" customHeight="1" x14ac:dyDescent="0.45">
      <c r="A52" s="30" t="s">
        <v>115</v>
      </c>
      <c r="B52" s="30"/>
      <c r="C52" s="30"/>
      <c r="D52" s="31"/>
      <c r="E52" s="31"/>
      <c r="F52" s="32"/>
      <c r="G52" s="31"/>
      <c r="H52" s="26"/>
      <c r="I52" s="12"/>
      <c r="J52" s="12"/>
      <c r="N52" s="8"/>
      <c r="O52" s="8"/>
      <c r="P52" s="8"/>
    </row>
    <row r="53" spans="1:16" ht="31" customHeight="1" x14ac:dyDescent="0.45">
      <c r="A53" s="11"/>
      <c r="B53" s="11"/>
      <c r="C53" s="11"/>
      <c r="D53" s="12"/>
      <c r="E53" s="12"/>
      <c r="F53" s="13"/>
      <c r="G53" s="12"/>
      <c r="H53" s="12"/>
      <c r="I53" s="12"/>
      <c r="J53" s="12"/>
      <c r="N53" s="8"/>
      <c r="O53" s="8"/>
      <c r="P53" s="8"/>
    </row>
    <row r="54" spans="1:16" ht="31" customHeight="1" x14ac:dyDescent="0.45">
      <c r="A54" s="11" t="s">
        <v>128</v>
      </c>
      <c r="B54" s="11"/>
      <c r="C54" s="11"/>
      <c r="D54" s="12"/>
      <c r="E54" s="12"/>
      <c r="F54" s="13"/>
      <c r="G54" s="12"/>
      <c r="H54" s="12"/>
      <c r="I54" s="12"/>
      <c r="J54" s="12"/>
      <c r="N54" s="8"/>
      <c r="O54" s="8"/>
      <c r="P54" s="8"/>
    </row>
    <row r="55" spans="1:16" ht="41" customHeight="1" x14ac:dyDescent="0.45">
      <c r="A55" s="11" t="s">
        <v>133</v>
      </c>
      <c r="B55" s="11"/>
      <c r="C55" s="11"/>
      <c r="D55" s="12"/>
      <c r="E55" s="12"/>
      <c r="F55" s="13"/>
      <c r="G55" s="12"/>
      <c r="H55" s="12"/>
      <c r="I55" s="12"/>
      <c r="J55" s="12"/>
      <c r="N55" s="8"/>
      <c r="O55" s="8"/>
      <c r="P55" s="8"/>
    </row>
    <row r="56" spans="1:16" ht="31" customHeight="1" x14ac:dyDescent="0.45">
      <c r="A56" s="11"/>
      <c r="B56" s="11"/>
      <c r="C56" s="11"/>
      <c r="D56" s="12"/>
      <c r="E56" s="12"/>
      <c r="F56" s="13"/>
      <c r="G56" s="12"/>
      <c r="H56" s="12"/>
      <c r="I56" s="12"/>
      <c r="J56" s="12"/>
      <c r="M56" s="58"/>
      <c r="N56" s="8"/>
      <c r="O56" s="8"/>
      <c r="P56" s="8"/>
    </row>
    <row r="57" spans="1:16" ht="39" customHeight="1" x14ac:dyDescent="0.45">
      <c r="A57" s="30" t="s">
        <v>116</v>
      </c>
      <c r="B57" s="30"/>
      <c r="C57" s="30"/>
      <c r="D57" s="31"/>
      <c r="E57" s="31"/>
      <c r="F57" s="32"/>
      <c r="G57" s="31"/>
      <c r="H57" s="26"/>
      <c r="I57" s="12"/>
      <c r="J57" s="12"/>
      <c r="N57" s="8"/>
      <c r="O57" s="8"/>
      <c r="P57" s="8"/>
    </row>
    <row r="58" spans="1:16" ht="31" customHeight="1" x14ac:dyDescent="0.45">
      <c r="A58" s="25"/>
      <c r="B58" s="25"/>
      <c r="C58" s="25"/>
      <c r="D58" s="26"/>
      <c r="E58" s="26"/>
      <c r="F58" s="27"/>
      <c r="G58" s="26"/>
      <c r="H58" s="26"/>
      <c r="I58" s="26"/>
      <c r="J58" s="26"/>
      <c r="N58" s="8"/>
      <c r="O58" s="8"/>
      <c r="P58" s="8"/>
    </row>
    <row r="59" spans="1:16" ht="31" customHeight="1" x14ac:dyDescent="0.15">
      <c r="A59" s="115" t="s">
        <v>130</v>
      </c>
      <c r="B59" s="70"/>
      <c r="C59" s="70"/>
      <c r="D59" s="66"/>
      <c r="E59" s="66"/>
      <c r="F59" s="71"/>
      <c r="G59" s="66"/>
      <c r="H59" s="66"/>
      <c r="I59" s="66"/>
      <c r="J59" s="66"/>
      <c r="N59" s="8"/>
      <c r="O59" s="8"/>
      <c r="P59" s="8"/>
    </row>
    <row r="60" spans="1:16" ht="31" customHeight="1" x14ac:dyDescent="0.15">
      <c r="A60" s="101" t="s">
        <v>0</v>
      </c>
      <c r="B60" s="101"/>
      <c r="C60" s="101"/>
      <c r="D60" s="68" t="s">
        <v>102</v>
      </c>
      <c r="E60" s="68"/>
      <c r="F60" s="116" t="s">
        <v>1</v>
      </c>
      <c r="G60" s="68"/>
      <c r="H60" s="68" t="s">
        <v>105</v>
      </c>
      <c r="I60" s="68"/>
      <c r="J60" s="68" t="s">
        <v>106</v>
      </c>
      <c r="N60" s="8"/>
      <c r="O60" s="8"/>
      <c r="P60" s="8"/>
    </row>
    <row r="61" spans="1:16" ht="31" customHeight="1" x14ac:dyDescent="0.15">
      <c r="A61" s="70" t="s">
        <v>22</v>
      </c>
      <c r="B61" s="70"/>
      <c r="C61" s="70"/>
      <c r="D61" s="66"/>
      <c r="E61" s="66"/>
      <c r="F61" s="71"/>
      <c r="G61" s="66"/>
      <c r="H61" s="66"/>
      <c r="I61" s="66"/>
      <c r="J61" s="66"/>
      <c r="N61" s="8"/>
      <c r="O61" s="8"/>
      <c r="P61" s="8"/>
    </row>
    <row r="62" spans="1:16" ht="31" customHeight="1" x14ac:dyDescent="0.15">
      <c r="A62" s="70"/>
      <c r="B62" s="70" t="s">
        <v>23</v>
      </c>
      <c r="C62" s="70"/>
      <c r="D62" s="66">
        <v>70</v>
      </c>
      <c r="E62" s="66"/>
      <c r="F62" s="71">
        <v>51</v>
      </c>
      <c r="G62" s="66"/>
      <c r="H62" s="66">
        <f>D62*F62</f>
        <v>3570</v>
      </c>
      <c r="I62" s="66"/>
      <c r="J62" s="66"/>
      <c r="N62" s="8"/>
      <c r="O62" s="8"/>
      <c r="P62" s="8"/>
    </row>
    <row r="63" spans="1:16" ht="31" customHeight="1" x14ac:dyDescent="0.15">
      <c r="A63" s="70" t="s">
        <v>27</v>
      </c>
      <c r="B63" s="70"/>
      <c r="C63" s="70"/>
      <c r="D63" s="66">
        <f>J63/F63</f>
        <v>94.117647058823536</v>
      </c>
      <c r="E63" s="66"/>
      <c r="F63" s="71">
        <v>51</v>
      </c>
      <c r="G63" s="66"/>
      <c r="H63" s="66"/>
      <c r="I63" s="66"/>
      <c r="J63" s="66">
        <v>4800</v>
      </c>
      <c r="N63" s="8"/>
      <c r="O63" s="8"/>
      <c r="P63" s="8"/>
    </row>
    <row r="64" spans="1:16" ht="31" customHeight="1" x14ac:dyDescent="0.15">
      <c r="A64" s="70" t="s">
        <v>25</v>
      </c>
      <c r="B64" s="70"/>
      <c r="C64" s="70"/>
      <c r="D64" s="66"/>
      <c r="E64" s="66"/>
      <c r="F64" s="71"/>
      <c r="G64" s="66"/>
      <c r="H64" s="66"/>
      <c r="I64" s="66"/>
      <c r="J64" s="66">
        <v>236</v>
      </c>
      <c r="N64" s="8"/>
      <c r="O64" s="8"/>
      <c r="P64" s="8"/>
    </row>
    <row r="65" spans="1:16" ht="31" customHeight="1" x14ac:dyDescent="0.15">
      <c r="A65" s="70" t="s">
        <v>28</v>
      </c>
      <c r="B65" s="70"/>
      <c r="C65" s="70"/>
      <c r="D65" s="66"/>
      <c r="E65" s="66"/>
      <c r="F65" s="71"/>
      <c r="G65" s="66"/>
      <c r="H65" s="66"/>
      <c r="I65" s="66"/>
      <c r="J65" s="66">
        <v>112</v>
      </c>
      <c r="N65" s="8"/>
      <c r="O65" s="8"/>
      <c r="P65" s="8"/>
    </row>
    <row r="66" spans="1:16" ht="31" customHeight="1" x14ac:dyDescent="0.15">
      <c r="A66" s="70" t="s">
        <v>29</v>
      </c>
      <c r="B66" s="70"/>
      <c r="C66" s="70"/>
      <c r="D66" s="66"/>
      <c r="E66" s="66"/>
      <c r="F66" s="71"/>
      <c r="G66" s="66"/>
      <c r="H66" s="66"/>
      <c r="I66" s="66"/>
      <c r="J66" s="66">
        <v>233</v>
      </c>
      <c r="N66" s="8"/>
      <c r="O66" s="8"/>
      <c r="P66" s="8"/>
    </row>
    <row r="67" spans="1:16" ht="31" customHeight="1" x14ac:dyDescent="0.15">
      <c r="A67" s="70" t="s">
        <v>30</v>
      </c>
      <c r="B67" s="70"/>
      <c r="C67" s="70"/>
      <c r="D67" s="66"/>
      <c r="E67" s="66"/>
      <c r="F67" s="71"/>
      <c r="G67" s="66"/>
      <c r="H67" s="66"/>
      <c r="I67" s="66"/>
      <c r="J67" s="66">
        <v>124</v>
      </c>
      <c r="N67" s="8"/>
      <c r="O67" s="8"/>
      <c r="P67" s="8"/>
    </row>
    <row r="68" spans="1:16" ht="31" customHeight="1" x14ac:dyDescent="0.15">
      <c r="A68" s="70" t="s">
        <v>31</v>
      </c>
      <c r="B68" s="70"/>
      <c r="C68" s="70"/>
      <c r="D68" s="66"/>
      <c r="E68" s="66"/>
      <c r="F68" s="71"/>
      <c r="G68" s="66"/>
      <c r="H68" s="66"/>
      <c r="I68" s="66"/>
      <c r="J68" s="66"/>
      <c r="N68" s="8"/>
      <c r="O68" s="8"/>
      <c r="P68" s="8"/>
    </row>
    <row r="69" spans="1:16" ht="31" customHeight="1" x14ac:dyDescent="0.15">
      <c r="A69" s="101"/>
      <c r="B69" s="101" t="s">
        <v>18</v>
      </c>
      <c r="C69" s="101"/>
      <c r="D69" s="102">
        <v>3</v>
      </c>
      <c r="E69" s="102"/>
      <c r="F69" s="117">
        <v>12</v>
      </c>
      <c r="G69" s="102"/>
      <c r="H69" s="102"/>
      <c r="I69" s="102"/>
      <c r="J69" s="102">
        <v>33</v>
      </c>
      <c r="N69" s="8"/>
      <c r="O69" s="8"/>
      <c r="P69" s="8"/>
    </row>
    <row r="70" spans="1:16" ht="31" customHeight="1" x14ac:dyDescent="0.15">
      <c r="A70" s="97" t="s">
        <v>4</v>
      </c>
      <c r="B70" s="97"/>
      <c r="C70" s="97"/>
      <c r="D70" s="98"/>
      <c r="E70" s="98"/>
      <c r="F70" s="99"/>
      <c r="G70" s="98"/>
      <c r="H70" s="98">
        <f>SUM(H61:H69)</f>
        <v>3570</v>
      </c>
      <c r="I70" s="98"/>
      <c r="J70" s="98">
        <f>SUM(J61:J69)</f>
        <v>5538</v>
      </c>
      <c r="N70" s="8"/>
      <c r="O70" s="8"/>
      <c r="P70" s="8"/>
    </row>
    <row r="71" spans="1:16" ht="31" customHeight="1" thickBot="1" x14ac:dyDescent="0.2">
      <c r="A71" s="70" t="s">
        <v>32</v>
      </c>
      <c r="B71" s="70"/>
      <c r="C71" s="70"/>
      <c r="D71" s="66"/>
      <c r="E71" s="66"/>
      <c r="F71" s="71"/>
      <c r="G71" s="66"/>
      <c r="H71" s="66"/>
      <c r="I71" s="66"/>
      <c r="J71" s="100">
        <f>H70-J70</f>
        <v>-1968</v>
      </c>
      <c r="N71" s="8"/>
      <c r="O71" s="8"/>
      <c r="P71" s="8"/>
    </row>
    <row r="72" spans="1:16" ht="31" customHeight="1" thickTop="1" x14ac:dyDescent="0.15">
      <c r="A72" s="59"/>
      <c r="B72" s="59"/>
      <c r="C72" s="59"/>
      <c r="D72" s="60"/>
      <c r="E72" s="60"/>
      <c r="F72" s="61"/>
      <c r="G72" s="60"/>
      <c r="H72" s="60"/>
      <c r="I72" s="60"/>
      <c r="J72" s="60"/>
      <c r="N72" s="8"/>
      <c r="O72" s="8"/>
      <c r="P72" s="8"/>
    </row>
    <row r="73" spans="1:16" ht="31" customHeight="1" x14ac:dyDescent="0.45">
      <c r="A73" s="118" t="s">
        <v>129</v>
      </c>
      <c r="B73" s="118"/>
      <c r="C73" s="118"/>
      <c r="D73" s="118"/>
      <c r="E73" s="118"/>
      <c r="F73" s="118"/>
      <c r="G73" s="119"/>
      <c r="H73" s="119"/>
      <c r="I73" s="119"/>
      <c r="J73" s="119"/>
      <c r="N73" s="8"/>
      <c r="O73" s="8"/>
      <c r="P73" s="8"/>
    </row>
    <row r="74" spans="1:16" ht="31" customHeight="1" x14ac:dyDescent="0.45">
      <c r="A74" s="118" t="s">
        <v>133</v>
      </c>
      <c r="B74" s="118"/>
      <c r="C74" s="118"/>
      <c r="D74" s="118"/>
      <c r="E74" s="119"/>
      <c r="F74" s="120"/>
      <c r="G74" s="119"/>
      <c r="H74" s="119"/>
      <c r="I74" s="119"/>
      <c r="J74" s="119"/>
      <c r="N74" s="8"/>
      <c r="O74" s="8"/>
      <c r="P74" s="8"/>
    </row>
    <row r="75" spans="1:16" ht="31" customHeight="1" x14ac:dyDescent="0.45">
      <c r="A75" s="118"/>
      <c r="B75" s="118"/>
      <c r="C75" s="118"/>
      <c r="D75" s="118"/>
      <c r="E75" s="119"/>
      <c r="F75" s="120"/>
      <c r="G75" s="119"/>
      <c r="H75" s="119"/>
      <c r="I75" s="119"/>
      <c r="J75" s="119"/>
      <c r="N75" s="8"/>
      <c r="O75" s="8"/>
      <c r="P75" s="8"/>
    </row>
    <row r="76" spans="1:16" ht="31" customHeight="1" x14ac:dyDescent="0.45">
      <c r="A76" s="118"/>
      <c r="B76" s="118"/>
      <c r="C76" s="118"/>
      <c r="D76" s="118"/>
      <c r="E76" s="119"/>
      <c r="F76" s="120"/>
      <c r="G76" s="119"/>
      <c r="H76" s="119"/>
      <c r="I76" s="119"/>
      <c r="J76" s="119"/>
      <c r="N76" s="8"/>
      <c r="O76" s="8"/>
      <c r="P76" s="8"/>
    </row>
    <row r="77" spans="1:16" ht="31" customHeight="1" x14ac:dyDescent="0.45">
      <c r="A77" s="36" t="s">
        <v>20</v>
      </c>
      <c r="B77" s="25"/>
      <c r="C77" s="25"/>
      <c r="D77" s="26"/>
      <c r="E77" s="26"/>
      <c r="F77" s="27"/>
      <c r="G77" s="26"/>
      <c r="H77" s="26"/>
      <c r="I77" s="26"/>
      <c r="J77" s="26"/>
      <c r="N77" s="8"/>
      <c r="O77" s="8"/>
      <c r="P77" s="8"/>
    </row>
    <row r="78" spans="1:16" ht="31" customHeight="1" x14ac:dyDescent="0.45">
      <c r="A78" s="25" t="s">
        <v>21</v>
      </c>
      <c r="B78" s="25"/>
      <c r="C78" s="25"/>
      <c r="D78" s="26" t="s">
        <v>122</v>
      </c>
      <c r="E78" s="26"/>
      <c r="F78" s="27"/>
      <c r="G78" s="26"/>
      <c r="H78" s="26"/>
      <c r="I78" s="26"/>
      <c r="J78" s="26"/>
      <c r="N78" s="8"/>
      <c r="O78" s="8"/>
      <c r="P78" s="8"/>
    </row>
    <row r="79" spans="1:16" ht="31" customHeight="1" x14ac:dyDescent="0.45">
      <c r="A79" s="25" t="s">
        <v>0</v>
      </c>
      <c r="B79" s="25"/>
      <c r="C79" s="25"/>
      <c r="D79" s="40" t="s">
        <v>102</v>
      </c>
      <c r="E79" s="40"/>
      <c r="F79" s="39" t="s">
        <v>1</v>
      </c>
      <c r="G79" s="40"/>
      <c r="H79" s="40" t="s">
        <v>105</v>
      </c>
      <c r="I79" s="40"/>
      <c r="J79" s="40" t="s">
        <v>106</v>
      </c>
      <c r="N79" s="8"/>
      <c r="O79" s="8"/>
      <c r="P79" s="8"/>
    </row>
    <row r="80" spans="1:16" ht="31" customHeight="1" x14ac:dyDescent="0.45">
      <c r="A80" s="51" t="s">
        <v>22</v>
      </c>
      <c r="B80" s="51"/>
      <c r="C80" s="51"/>
      <c r="D80" s="52"/>
      <c r="E80" s="52"/>
      <c r="F80" s="53"/>
      <c r="G80" s="52"/>
      <c r="H80" s="52"/>
      <c r="I80" s="52"/>
      <c r="J80" s="52"/>
      <c r="N80" s="8"/>
      <c r="O80" s="8"/>
      <c r="P80" s="8"/>
    </row>
    <row r="81" spans="1:16" ht="31" customHeight="1" x14ac:dyDescent="0.45">
      <c r="A81" s="25"/>
      <c r="B81" s="25" t="s">
        <v>23</v>
      </c>
      <c r="C81" s="25"/>
      <c r="D81" s="26">
        <v>5</v>
      </c>
      <c r="E81" s="26"/>
      <c r="F81" s="27">
        <v>0</v>
      </c>
      <c r="G81" s="26"/>
      <c r="H81" s="26">
        <f>D81*F81</f>
        <v>0</v>
      </c>
      <c r="I81" s="26"/>
      <c r="J81" s="26"/>
      <c r="N81" s="8"/>
      <c r="O81" s="8"/>
      <c r="P81" s="8"/>
    </row>
    <row r="82" spans="1:16" ht="31" customHeight="1" x14ac:dyDescent="0.45">
      <c r="A82" s="25"/>
      <c r="B82" s="25" t="s">
        <v>24</v>
      </c>
      <c r="C82" s="25"/>
      <c r="D82" s="26">
        <v>15</v>
      </c>
      <c r="E82" s="26"/>
      <c r="F82" s="27">
        <v>0</v>
      </c>
      <c r="G82" s="26"/>
      <c r="H82" s="26">
        <f>D82*F82</f>
        <v>0</v>
      </c>
      <c r="I82" s="26"/>
      <c r="J82" s="26"/>
      <c r="N82" s="8"/>
      <c r="O82" s="8"/>
      <c r="P82" s="8"/>
    </row>
    <row r="83" spans="1:16" ht="31" customHeight="1" x14ac:dyDescent="0.45">
      <c r="A83" s="25" t="s">
        <v>173</v>
      </c>
      <c r="B83" s="25"/>
      <c r="C83" s="25"/>
      <c r="D83" s="26">
        <v>12</v>
      </c>
      <c r="E83" s="26"/>
      <c r="F83" s="27">
        <v>0</v>
      </c>
      <c r="G83" s="26"/>
      <c r="H83" s="26"/>
      <c r="I83" s="26"/>
      <c r="J83" s="26">
        <f>D83*F83</f>
        <v>0</v>
      </c>
      <c r="N83" s="8"/>
      <c r="O83" s="8"/>
      <c r="P83" s="8"/>
    </row>
    <row r="84" spans="1:16" ht="31" customHeight="1" x14ac:dyDescent="0.45">
      <c r="A84" s="25" t="s">
        <v>136</v>
      </c>
      <c r="B84" s="25"/>
      <c r="C84" s="25"/>
      <c r="D84" s="26">
        <f>J84/F84</f>
        <v>70</v>
      </c>
      <c r="E84" s="26"/>
      <c r="F84" s="27">
        <v>2</v>
      </c>
      <c r="G84" s="26"/>
      <c r="H84" s="26"/>
      <c r="I84" s="26"/>
      <c r="J84" s="26">
        <v>140</v>
      </c>
      <c r="N84" s="8"/>
      <c r="O84" s="8"/>
      <c r="P84" s="8"/>
    </row>
    <row r="85" spans="1:16" ht="31" customHeight="1" x14ac:dyDescent="0.45">
      <c r="A85" s="25" t="s">
        <v>25</v>
      </c>
      <c r="B85" s="25"/>
      <c r="C85" s="25"/>
      <c r="D85" s="26">
        <v>120</v>
      </c>
      <c r="E85" s="26"/>
      <c r="F85" s="27">
        <v>0</v>
      </c>
      <c r="G85" s="26"/>
      <c r="H85" s="26"/>
      <c r="I85" s="26"/>
      <c r="J85" s="26">
        <f>D85*F85</f>
        <v>0</v>
      </c>
      <c r="N85" s="8"/>
      <c r="O85" s="8"/>
      <c r="P85" s="8"/>
    </row>
    <row r="86" spans="1:16" ht="31" customHeight="1" x14ac:dyDescent="0.45">
      <c r="A86" s="25" t="s">
        <v>26</v>
      </c>
      <c r="B86" s="25"/>
      <c r="C86" s="25"/>
      <c r="D86" s="26"/>
      <c r="E86" s="26"/>
      <c r="F86" s="27"/>
      <c r="G86" s="26"/>
      <c r="H86" s="26"/>
      <c r="I86" s="26"/>
      <c r="J86" s="26">
        <v>30.4</v>
      </c>
      <c r="N86" s="8"/>
      <c r="O86" s="8"/>
      <c r="P86" s="8"/>
    </row>
    <row r="87" spans="1:16" ht="31" customHeight="1" x14ac:dyDescent="0.45">
      <c r="A87" s="25" t="s">
        <v>31</v>
      </c>
      <c r="B87" s="25"/>
      <c r="C87" s="25"/>
      <c r="D87" s="26"/>
      <c r="E87" s="26"/>
      <c r="F87" s="27"/>
      <c r="G87" s="26"/>
      <c r="H87" s="26"/>
      <c r="I87" s="26"/>
      <c r="J87" s="26"/>
      <c r="N87" s="8"/>
      <c r="O87" s="8"/>
      <c r="P87" s="8"/>
    </row>
    <row r="88" spans="1:16" ht="31" customHeight="1" x14ac:dyDescent="0.45">
      <c r="A88" s="25"/>
      <c r="B88" s="25" t="s">
        <v>18</v>
      </c>
      <c r="C88" s="25"/>
      <c r="D88" s="26">
        <v>3</v>
      </c>
      <c r="E88" s="26"/>
      <c r="F88" s="27">
        <v>12</v>
      </c>
      <c r="G88" s="26"/>
      <c r="H88" s="26"/>
      <c r="I88" s="26"/>
      <c r="J88" s="26">
        <f>D88*F88</f>
        <v>36</v>
      </c>
      <c r="N88" s="8"/>
      <c r="O88" s="8"/>
      <c r="P88" s="8"/>
    </row>
    <row r="89" spans="1:16" ht="31" customHeight="1" x14ac:dyDescent="0.45">
      <c r="A89" s="44" t="s">
        <v>4</v>
      </c>
      <c r="B89" s="44"/>
      <c r="C89" s="44"/>
      <c r="D89" s="45"/>
      <c r="E89" s="45"/>
      <c r="F89" s="46"/>
      <c r="G89" s="45"/>
      <c r="H89" s="45">
        <f>SUM(H80:H88)</f>
        <v>0</v>
      </c>
      <c r="I89" s="45"/>
      <c r="J89" s="45">
        <f>SUM(J80:J88)</f>
        <v>206.4</v>
      </c>
      <c r="N89" s="8"/>
      <c r="O89" s="8"/>
      <c r="P89" s="8"/>
    </row>
    <row r="90" spans="1:16" ht="31" customHeight="1" thickBot="1" x14ac:dyDescent="0.5">
      <c r="A90" s="25" t="s">
        <v>5</v>
      </c>
      <c r="B90" s="25"/>
      <c r="C90" s="25"/>
      <c r="D90" s="26"/>
      <c r="E90" s="26"/>
      <c r="F90" s="27"/>
      <c r="G90" s="26"/>
      <c r="H90" s="26"/>
      <c r="I90" s="26"/>
      <c r="J90" s="47">
        <f>H89-J89</f>
        <v>-206.4</v>
      </c>
      <c r="N90" s="8"/>
      <c r="O90" s="8"/>
      <c r="P90" s="8"/>
    </row>
    <row r="91" spans="1:16" ht="31" customHeight="1" thickTop="1" x14ac:dyDescent="0.45">
      <c r="A91" s="25"/>
      <c r="B91" s="25"/>
      <c r="C91" s="25"/>
      <c r="D91" s="26"/>
      <c r="E91" s="26"/>
      <c r="F91" s="27"/>
      <c r="G91" s="26"/>
      <c r="H91" s="26"/>
      <c r="I91" s="26"/>
      <c r="J91" s="26"/>
      <c r="N91" s="8"/>
      <c r="O91" s="8"/>
      <c r="P91" s="8"/>
    </row>
    <row r="92" spans="1:16" ht="31" customHeight="1" x14ac:dyDescent="0.45">
      <c r="A92" s="11" t="s">
        <v>129</v>
      </c>
      <c r="B92" s="25"/>
      <c r="C92" s="25"/>
      <c r="D92" s="26"/>
      <c r="E92" s="26"/>
      <c r="F92" s="27"/>
      <c r="G92" s="26"/>
      <c r="H92" s="26"/>
      <c r="I92" s="26"/>
      <c r="J92" s="26"/>
      <c r="N92" s="8"/>
      <c r="O92" s="8"/>
      <c r="P92" s="8"/>
    </row>
    <row r="93" spans="1:16" ht="31" customHeight="1" x14ac:dyDescent="0.45">
      <c r="A93" s="11" t="s">
        <v>133</v>
      </c>
      <c r="B93" s="25"/>
      <c r="C93" s="25"/>
      <c r="D93" s="26"/>
      <c r="E93" s="26"/>
      <c r="F93" s="27"/>
      <c r="G93" s="26"/>
      <c r="H93" s="26"/>
      <c r="I93" s="26"/>
      <c r="J93" s="26"/>
      <c r="N93" s="8"/>
      <c r="O93" s="8"/>
      <c r="P93" s="8"/>
    </row>
    <row r="94" spans="1:16" ht="31" customHeight="1" x14ac:dyDescent="0.45">
      <c r="A94" s="11"/>
      <c r="B94" s="25"/>
      <c r="C94" s="25"/>
      <c r="D94" s="26"/>
      <c r="E94" s="26"/>
      <c r="F94" s="27"/>
      <c r="G94" s="26"/>
      <c r="H94" s="26"/>
      <c r="I94" s="26"/>
      <c r="J94" s="26"/>
      <c r="N94" s="8"/>
      <c r="O94" s="8"/>
      <c r="P94" s="8"/>
    </row>
    <row r="95" spans="1:16" ht="31" customHeight="1" x14ac:dyDescent="0.45">
      <c r="A95" s="11"/>
      <c r="B95" s="25"/>
      <c r="C95" s="25"/>
      <c r="D95" s="26"/>
      <c r="E95" s="26"/>
      <c r="F95" s="27"/>
      <c r="G95" s="26"/>
      <c r="H95" s="26"/>
      <c r="I95" s="26"/>
      <c r="J95" s="26"/>
      <c r="N95" s="8"/>
      <c r="O95" s="8"/>
      <c r="P95" s="8"/>
    </row>
    <row r="96" spans="1:16" ht="31" customHeight="1" x14ac:dyDescent="0.45">
      <c r="A96" s="11"/>
      <c r="B96" s="25"/>
      <c r="C96" s="25"/>
      <c r="D96" s="26"/>
      <c r="E96" s="26"/>
      <c r="F96" s="27"/>
      <c r="G96" s="26"/>
      <c r="H96" s="26"/>
      <c r="I96" s="26"/>
      <c r="J96" s="26"/>
      <c r="N96" s="8"/>
      <c r="O96" s="8"/>
      <c r="P96" s="8"/>
    </row>
    <row r="97" spans="1:16" ht="31" customHeight="1" x14ac:dyDescent="0.45">
      <c r="A97" s="156" t="s">
        <v>145</v>
      </c>
      <c r="B97" s="157"/>
      <c r="C97" s="157"/>
      <c r="D97" s="158"/>
      <c r="E97" s="158"/>
      <c r="F97" s="159"/>
      <c r="G97" s="158"/>
      <c r="H97" s="158"/>
      <c r="I97" s="158"/>
      <c r="J97" s="158"/>
      <c r="N97" s="8"/>
      <c r="O97" s="8"/>
      <c r="P97" s="8"/>
    </row>
    <row r="98" spans="1:16" ht="31" customHeight="1" x14ac:dyDescent="0.45">
      <c r="A98" s="284" t="s">
        <v>0</v>
      </c>
      <c r="B98" s="160"/>
      <c r="C98" s="160"/>
      <c r="D98" s="281" t="s">
        <v>102</v>
      </c>
      <c r="E98" s="279"/>
      <c r="F98" s="164" t="s">
        <v>1</v>
      </c>
      <c r="G98" s="279"/>
      <c r="H98" s="279" t="s">
        <v>105</v>
      </c>
      <c r="I98" s="279"/>
      <c r="J98" s="279" t="s">
        <v>106</v>
      </c>
      <c r="N98" s="8"/>
      <c r="O98" s="8"/>
      <c r="P98" s="8"/>
    </row>
    <row r="99" spans="1:16" ht="31" customHeight="1" x14ac:dyDescent="0.45">
      <c r="A99" s="157" t="s">
        <v>22</v>
      </c>
      <c r="B99" s="157"/>
      <c r="C99" s="157"/>
      <c r="D99" s="282"/>
      <c r="E99" s="282"/>
      <c r="F99" s="283"/>
      <c r="G99" s="282"/>
      <c r="H99" s="282"/>
      <c r="I99" s="282"/>
      <c r="J99" s="282"/>
      <c r="N99" s="8"/>
      <c r="O99" s="8"/>
      <c r="P99" s="8"/>
    </row>
    <row r="100" spans="1:16" ht="31" customHeight="1" x14ac:dyDescent="0.45">
      <c r="A100" s="157"/>
      <c r="B100" s="157" t="s">
        <v>34</v>
      </c>
      <c r="C100" s="157"/>
      <c r="D100" s="158">
        <v>170</v>
      </c>
      <c r="E100" s="158"/>
      <c r="F100" s="159">
        <v>45</v>
      </c>
      <c r="G100" s="158"/>
      <c r="H100" s="158">
        <f>D100*F100</f>
        <v>7650</v>
      </c>
      <c r="I100" s="158"/>
      <c r="J100" s="158"/>
      <c r="N100" s="8"/>
      <c r="O100" s="8"/>
      <c r="P100" s="8"/>
    </row>
    <row r="101" spans="1:16" ht="31" customHeight="1" x14ac:dyDescent="0.45">
      <c r="A101" s="157"/>
      <c r="B101" s="157" t="s">
        <v>35</v>
      </c>
      <c r="C101" s="157"/>
      <c r="D101" s="158">
        <v>250</v>
      </c>
      <c r="E101" s="158"/>
      <c r="F101" s="159">
        <v>8</v>
      </c>
      <c r="G101" s="158"/>
      <c r="H101" s="158">
        <f>D101*F101</f>
        <v>2000</v>
      </c>
      <c r="I101" s="158"/>
      <c r="J101" s="158"/>
      <c r="N101" s="8"/>
      <c r="O101" s="8"/>
      <c r="P101" s="8"/>
    </row>
    <row r="102" spans="1:16" ht="31" customHeight="1" x14ac:dyDescent="0.45">
      <c r="A102" s="157"/>
      <c r="B102" s="157" t="s">
        <v>36</v>
      </c>
      <c r="C102" s="157"/>
      <c r="D102" s="158">
        <v>150</v>
      </c>
      <c r="E102" s="158"/>
      <c r="F102" s="159">
        <v>18</v>
      </c>
      <c r="G102" s="158"/>
      <c r="H102" s="158">
        <f>D102*F102</f>
        <v>2700</v>
      </c>
      <c r="I102" s="158"/>
      <c r="J102" s="158"/>
      <c r="N102" s="8"/>
      <c r="O102" s="8"/>
      <c r="P102" s="8"/>
    </row>
    <row r="103" spans="1:16" ht="31" customHeight="1" x14ac:dyDescent="0.45">
      <c r="A103" s="157"/>
      <c r="B103" s="157" t="s">
        <v>146</v>
      </c>
      <c r="C103" s="157"/>
      <c r="D103" s="158">
        <v>100</v>
      </c>
      <c r="E103" s="158"/>
      <c r="F103" s="159">
        <v>4</v>
      </c>
      <c r="G103" s="158"/>
      <c r="H103" s="158">
        <f>D103*F103</f>
        <v>400</v>
      </c>
      <c r="I103" s="158"/>
      <c r="J103" s="158"/>
      <c r="N103" s="8"/>
      <c r="O103" s="8"/>
      <c r="P103" s="8"/>
    </row>
    <row r="104" spans="1:16" ht="31" customHeight="1" x14ac:dyDescent="0.45">
      <c r="A104" s="157" t="s">
        <v>147</v>
      </c>
      <c r="B104" s="157"/>
      <c r="C104" s="157"/>
      <c r="D104" s="158">
        <f>J104/F104</f>
        <v>86.4</v>
      </c>
      <c r="E104" s="157"/>
      <c r="F104" s="157">
        <v>75</v>
      </c>
      <c r="G104" s="157"/>
      <c r="H104" s="157"/>
      <c r="I104" s="157"/>
      <c r="J104" s="158">
        <v>6480</v>
      </c>
      <c r="N104" s="8"/>
      <c r="O104" s="8"/>
      <c r="P104" s="8"/>
    </row>
    <row r="105" spans="1:16" ht="31" customHeight="1" x14ac:dyDescent="0.45">
      <c r="A105" s="157"/>
      <c r="B105" s="176"/>
      <c r="C105" s="157"/>
      <c r="D105" s="158"/>
      <c r="E105" s="157"/>
      <c r="F105" s="157"/>
      <c r="G105" s="157"/>
      <c r="H105" s="157"/>
      <c r="I105" s="157"/>
      <c r="J105" s="166"/>
      <c r="N105" s="8"/>
      <c r="O105" s="8"/>
      <c r="P105" s="8"/>
    </row>
    <row r="106" spans="1:16" ht="31" customHeight="1" x14ac:dyDescent="0.45">
      <c r="A106" s="157" t="s">
        <v>27</v>
      </c>
      <c r="B106" s="157"/>
      <c r="C106" s="157"/>
      <c r="D106" s="158"/>
      <c r="E106" s="158"/>
      <c r="F106" s="159"/>
      <c r="G106" s="158"/>
      <c r="H106" s="158"/>
      <c r="I106" s="158"/>
      <c r="J106" s="158"/>
      <c r="N106" s="8"/>
      <c r="O106" s="8"/>
      <c r="P106" s="8"/>
    </row>
    <row r="107" spans="1:16" ht="31" customHeight="1" x14ac:dyDescent="0.45">
      <c r="A107" s="157"/>
      <c r="B107" s="157" t="s">
        <v>107</v>
      </c>
      <c r="C107" s="157"/>
      <c r="D107" s="158">
        <v>73</v>
      </c>
      <c r="E107" s="158"/>
      <c r="F107" s="159">
        <v>75</v>
      </c>
      <c r="G107" s="158"/>
      <c r="H107" s="158"/>
      <c r="I107" s="158"/>
      <c r="J107" s="158">
        <v>5473</v>
      </c>
      <c r="N107" s="8"/>
      <c r="O107" s="8"/>
      <c r="P107" s="8"/>
    </row>
    <row r="108" spans="1:16" ht="31" customHeight="1" x14ac:dyDescent="0.45">
      <c r="A108" s="157"/>
      <c r="B108" s="157" t="s">
        <v>137</v>
      </c>
      <c r="C108" s="157"/>
      <c r="D108" s="158">
        <f>ROUNDUP(J108/F108,1)</f>
        <v>18.400000000000002</v>
      </c>
      <c r="E108" s="158"/>
      <c r="F108" s="159">
        <v>75</v>
      </c>
      <c r="G108" s="158"/>
      <c r="H108" s="158"/>
      <c r="I108" s="158"/>
      <c r="J108" s="158">
        <v>1376</v>
      </c>
      <c r="N108" s="8"/>
      <c r="O108" s="8"/>
      <c r="P108" s="8"/>
    </row>
    <row r="109" spans="1:16" ht="31" customHeight="1" x14ac:dyDescent="0.45">
      <c r="A109" s="157" t="s">
        <v>39</v>
      </c>
      <c r="B109" s="157"/>
      <c r="C109" s="157"/>
      <c r="D109" s="158"/>
      <c r="E109" s="158"/>
      <c r="F109" s="159"/>
      <c r="G109" s="158"/>
      <c r="H109" s="158"/>
      <c r="I109" s="158"/>
      <c r="J109" s="158"/>
      <c r="N109" s="8"/>
      <c r="O109" s="8"/>
      <c r="P109" s="8"/>
    </row>
    <row r="110" spans="1:16" ht="31" customHeight="1" x14ac:dyDescent="0.45">
      <c r="A110" s="157"/>
      <c r="B110" s="157" t="s">
        <v>95</v>
      </c>
      <c r="C110" s="157"/>
      <c r="D110" s="158">
        <v>4</v>
      </c>
      <c r="E110" s="158"/>
      <c r="F110" s="159">
        <v>80</v>
      </c>
      <c r="G110" s="158"/>
      <c r="H110" s="158"/>
      <c r="I110" s="158"/>
      <c r="J110" s="158">
        <v>316</v>
      </c>
      <c r="N110" s="8"/>
      <c r="O110" s="8"/>
      <c r="P110" s="8"/>
    </row>
    <row r="111" spans="1:16" ht="31" customHeight="1" x14ac:dyDescent="0.45">
      <c r="A111" s="157"/>
      <c r="B111" s="157" t="s">
        <v>40</v>
      </c>
      <c r="C111" s="157"/>
      <c r="D111" s="158">
        <v>21.8</v>
      </c>
      <c r="E111" s="158"/>
      <c r="F111" s="159">
        <v>100</v>
      </c>
      <c r="G111" s="159"/>
      <c r="H111" s="158"/>
      <c r="I111" s="158"/>
      <c r="J111" s="158">
        <f>D111*F111</f>
        <v>2180</v>
      </c>
      <c r="N111" s="8"/>
      <c r="O111" s="8"/>
      <c r="P111" s="8"/>
    </row>
    <row r="112" spans="1:16" ht="31" customHeight="1" x14ac:dyDescent="0.45">
      <c r="A112" s="157"/>
      <c r="B112" s="157" t="s">
        <v>41</v>
      </c>
      <c r="C112" s="157"/>
      <c r="D112" s="158">
        <v>10.5</v>
      </c>
      <c r="E112" s="158"/>
      <c r="F112" s="159">
        <v>5</v>
      </c>
      <c r="G112" s="158"/>
      <c r="H112" s="158"/>
      <c r="I112" s="158"/>
      <c r="J112" s="158">
        <f>D112*F112</f>
        <v>52.5</v>
      </c>
      <c r="N112" s="8"/>
      <c r="O112" s="8"/>
      <c r="P112" s="8"/>
    </row>
    <row r="113" spans="1:16" ht="31" customHeight="1" x14ac:dyDescent="0.45">
      <c r="A113" s="157"/>
      <c r="B113" s="157" t="s">
        <v>100</v>
      </c>
      <c r="C113" s="290"/>
      <c r="D113" s="158">
        <v>10.5</v>
      </c>
      <c r="E113" s="291"/>
      <c r="F113" s="159">
        <v>75</v>
      </c>
      <c r="G113" s="291"/>
      <c r="H113" s="291"/>
      <c r="I113" s="291"/>
      <c r="J113" s="158">
        <v>784.3</v>
      </c>
      <c r="N113" s="8"/>
      <c r="O113" s="8"/>
      <c r="P113" s="8"/>
    </row>
    <row r="114" spans="1:16" ht="31" customHeight="1" x14ac:dyDescent="0.45">
      <c r="A114" s="157"/>
      <c r="B114" s="157"/>
      <c r="C114" s="157"/>
      <c r="D114" s="158"/>
      <c r="E114" s="157"/>
      <c r="F114" s="157"/>
      <c r="G114" s="157"/>
      <c r="H114" s="157"/>
      <c r="I114" s="157"/>
      <c r="J114" s="158"/>
      <c r="N114" s="8"/>
      <c r="O114" s="8"/>
      <c r="P114" s="8"/>
    </row>
    <row r="115" spans="1:16" ht="31" customHeight="1" x14ac:dyDescent="0.45">
      <c r="A115" s="157" t="s">
        <v>28</v>
      </c>
      <c r="B115" s="157"/>
      <c r="C115" s="157"/>
      <c r="D115" s="158"/>
      <c r="E115" s="158"/>
      <c r="F115" s="159"/>
      <c r="G115" s="158"/>
      <c r="H115" s="158"/>
      <c r="I115" s="158"/>
      <c r="J115" s="158"/>
      <c r="N115" s="8"/>
      <c r="O115" s="8"/>
      <c r="P115" s="8"/>
    </row>
    <row r="116" spans="1:16" ht="39" customHeight="1" x14ac:dyDescent="0.45">
      <c r="A116" s="157"/>
      <c r="B116" s="280" t="s">
        <v>124</v>
      </c>
      <c r="C116" s="157"/>
      <c r="D116" s="158"/>
      <c r="E116" s="158"/>
      <c r="F116" s="159"/>
      <c r="G116" s="158"/>
      <c r="H116" s="158"/>
      <c r="I116" s="158"/>
      <c r="J116" s="158">
        <v>209.1</v>
      </c>
      <c r="N116" s="8"/>
      <c r="O116" s="8"/>
      <c r="P116" s="8"/>
    </row>
    <row r="117" spans="1:16" ht="31" customHeight="1" x14ac:dyDescent="0.45">
      <c r="A117" s="157" t="s">
        <v>14</v>
      </c>
      <c r="B117" s="280"/>
      <c r="C117" s="157"/>
      <c r="D117" s="158"/>
      <c r="E117" s="158"/>
      <c r="F117" s="159"/>
      <c r="G117" s="158"/>
      <c r="H117" s="158"/>
      <c r="I117" s="158"/>
      <c r="J117" s="158">
        <v>95.4</v>
      </c>
      <c r="N117" s="8"/>
      <c r="O117" s="8"/>
      <c r="P117" s="8"/>
    </row>
    <row r="118" spans="1:16" ht="31" customHeight="1" x14ac:dyDescent="0.45">
      <c r="A118" s="157" t="s">
        <v>123</v>
      </c>
      <c r="B118" s="157"/>
      <c r="C118" s="157"/>
      <c r="D118" s="158"/>
      <c r="E118" s="158"/>
      <c r="F118" s="159"/>
      <c r="G118" s="158"/>
      <c r="H118" s="158"/>
      <c r="I118" s="158"/>
      <c r="J118" s="158"/>
      <c r="N118" s="8"/>
      <c r="O118" s="8"/>
      <c r="P118" s="8"/>
    </row>
    <row r="119" spans="1:16" ht="31" customHeight="1" x14ac:dyDescent="0.45">
      <c r="A119" s="157"/>
      <c r="B119" s="157" t="s">
        <v>18</v>
      </c>
      <c r="C119" s="157"/>
      <c r="D119" s="158">
        <v>3</v>
      </c>
      <c r="E119" s="158"/>
      <c r="F119" s="159">
        <v>12</v>
      </c>
      <c r="G119" s="158"/>
      <c r="H119" s="158"/>
      <c r="I119" s="158"/>
      <c r="J119" s="158">
        <f>D119*F119</f>
        <v>36</v>
      </c>
      <c r="N119" s="8"/>
      <c r="O119" s="8"/>
      <c r="P119" s="8"/>
    </row>
    <row r="120" spans="1:16" ht="31" customHeight="1" x14ac:dyDescent="0.45">
      <c r="A120" s="157" t="s">
        <v>118</v>
      </c>
      <c r="B120" s="157"/>
      <c r="C120" s="157"/>
      <c r="D120" s="158"/>
      <c r="E120" s="158"/>
      <c r="F120" s="159"/>
      <c r="G120" s="158"/>
      <c r="H120" s="158"/>
      <c r="I120" s="158"/>
      <c r="J120" s="158"/>
      <c r="N120" s="8"/>
      <c r="O120" s="8"/>
      <c r="P120" s="8"/>
    </row>
    <row r="121" spans="1:16" ht="41" customHeight="1" x14ac:dyDescent="0.45">
      <c r="A121" s="157"/>
      <c r="B121" s="157" t="s">
        <v>43</v>
      </c>
      <c r="C121" s="157"/>
      <c r="D121" s="158">
        <v>50</v>
      </c>
      <c r="E121" s="158"/>
      <c r="F121" s="159">
        <v>53</v>
      </c>
      <c r="G121" s="158"/>
      <c r="H121" s="158">
        <f>D121*F121</f>
        <v>2650</v>
      </c>
      <c r="I121" s="158"/>
      <c r="J121" s="158"/>
      <c r="N121" s="8"/>
      <c r="O121" s="8"/>
      <c r="P121" s="8"/>
    </row>
    <row r="122" spans="1:16" ht="31" customHeight="1" x14ac:dyDescent="0.45">
      <c r="A122" s="167" t="s">
        <v>4</v>
      </c>
      <c r="B122" s="167"/>
      <c r="C122" s="167"/>
      <c r="D122" s="168"/>
      <c r="E122" s="168"/>
      <c r="F122" s="182"/>
      <c r="G122" s="168"/>
      <c r="H122" s="168">
        <f>SUM(H99:H121)</f>
        <v>15400</v>
      </c>
      <c r="I122" s="168"/>
      <c r="J122" s="168">
        <f>SUM(J99:J121)</f>
        <v>17002.3</v>
      </c>
      <c r="N122" s="8"/>
      <c r="O122" s="8"/>
      <c r="P122" s="8"/>
    </row>
    <row r="123" spans="1:16" ht="31" customHeight="1" thickBot="1" x14ac:dyDescent="0.5">
      <c r="A123" s="157" t="s">
        <v>5</v>
      </c>
      <c r="B123" s="157"/>
      <c r="C123" s="157"/>
      <c r="D123" s="158"/>
      <c r="E123" s="158"/>
      <c r="F123" s="159"/>
      <c r="G123" s="158"/>
      <c r="H123" s="158"/>
      <c r="I123" s="158"/>
      <c r="J123" s="178">
        <f>H122-J122</f>
        <v>-1602.2999999999993</v>
      </c>
      <c r="N123" s="8"/>
      <c r="O123" s="8"/>
      <c r="P123" s="8"/>
    </row>
    <row r="124" spans="1:16" ht="31" customHeight="1" thickTop="1" x14ac:dyDescent="0.45">
      <c r="A124" s="157"/>
      <c r="B124" s="157"/>
      <c r="C124" s="157"/>
      <c r="D124" s="158"/>
      <c r="E124" s="158"/>
      <c r="F124" s="159"/>
      <c r="G124" s="158"/>
      <c r="H124" s="158"/>
      <c r="I124" s="158"/>
      <c r="J124" s="158"/>
      <c r="N124" s="8"/>
      <c r="O124" s="8"/>
      <c r="P124" s="8"/>
    </row>
    <row r="125" spans="1:16" ht="31" customHeight="1" x14ac:dyDescent="0.45">
      <c r="A125" s="176" t="s">
        <v>129</v>
      </c>
      <c r="B125" s="157"/>
      <c r="C125" s="157"/>
      <c r="D125" s="158"/>
      <c r="E125" s="158"/>
      <c r="F125" s="159"/>
      <c r="G125" s="158"/>
      <c r="H125" s="158"/>
      <c r="I125" s="158"/>
      <c r="J125" s="158"/>
      <c r="N125" s="8"/>
      <c r="O125" s="8"/>
      <c r="P125" s="8"/>
    </row>
    <row r="126" spans="1:16" ht="31" customHeight="1" x14ac:dyDescent="0.45">
      <c r="A126" s="176" t="s">
        <v>133</v>
      </c>
      <c r="B126" s="157"/>
      <c r="C126" s="157"/>
      <c r="D126" s="158"/>
      <c r="E126" s="158"/>
      <c r="F126" s="159"/>
      <c r="G126" s="158"/>
      <c r="H126" s="158"/>
      <c r="I126" s="158"/>
      <c r="J126" s="158"/>
      <c r="N126" s="8"/>
      <c r="O126" s="8"/>
      <c r="P126" s="8"/>
    </row>
    <row r="127" spans="1:16" ht="31" customHeight="1" x14ac:dyDescent="0.45">
      <c r="A127" s="176"/>
      <c r="B127" s="157"/>
      <c r="C127" s="157"/>
      <c r="D127" s="158"/>
      <c r="E127" s="158"/>
      <c r="F127" s="159"/>
      <c r="G127" s="158"/>
      <c r="H127" s="158"/>
      <c r="I127" s="158"/>
      <c r="J127" s="158"/>
      <c r="N127" s="8"/>
      <c r="O127" s="8"/>
      <c r="P127" s="8"/>
    </row>
    <row r="128" spans="1:16" ht="31" customHeight="1" x14ac:dyDescent="0.45">
      <c r="A128" s="176" t="s">
        <v>19</v>
      </c>
      <c r="B128" s="157"/>
      <c r="C128" s="157"/>
      <c r="D128" s="158"/>
      <c r="E128" s="158"/>
      <c r="F128" s="159"/>
      <c r="G128" s="158"/>
      <c r="H128" s="158"/>
      <c r="I128" s="158"/>
      <c r="J128" s="158"/>
      <c r="N128" s="8"/>
      <c r="O128" s="8"/>
      <c r="P128" s="8"/>
    </row>
    <row r="129" spans="1:16" ht="31" customHeight="1" x14ac:dyDescent="0.45">
      <c r="A129" s="176"/>
      <c r="B129" s="157"/>
      <c r="C129" s="157"/>
      <c r="D129" s="158"/>
      <c r="E129" s="158"/>
      <c r="F129" s="159"/>
      <c r="G129" s="158"/>
      <c r="H129" s="158"/>
      <c r="I129" s="158"/>
      <c r="J129" s="158"/>
      <c r="N129" s="8"/>
      <c r="O129" s="8"/>
      <c r="P129" s="8"/>
    </row>
    <row r="130" spans="1:16" ht="31" customHeight="1" x14ac:dyDescent="0.45">
      <c r="A130" s="36" t="s">
        <v>148</v>
      </c>
      <c r="B130" s="25"/>
      <c r="C130" s="25"/>
      <c r="D130" s="26"/>
      <c r="E130" s="26"/>
      <c r="F130" s="27"/>
      <c r="G130" s="26"/>
      <c r="H130" s="26"/>
      <c r="I130" s="26"/>
      <c r="J130" s="26"/>
      <c r="N130" s="8"/>
      <c r="O130" s="8"/>
      <c r="P130" s="8"/>
    </row>
    <row r="131" spans="1:16" ht="31" customHeight="1" x14ac:dyDescent="0.45">
      <c r="A131" s="37" t="s">
        <v>0</v>
      </c>
      <c r="B131" s="37"/>
      <c r="C131" s="138"/>
      <c r="D131" s="139" t="s">
        <v>102</v>
      </c>
      <c r="E131" s="139"/>
      <c r="F131" s="140" t="s">
        <v>1</v>
      </c>
      <c r="G131" s="139"/>
      <c r="H131" s="139" t="s">
        <v>105</v>
      </c>
      <c r="I131" s="35"/>
      <c r="J131" s="38" t="s">
        <v>106</v>
      </c>
      <c r="N131" s="8"/>
      <c r="O131" s="8"/>
      <c r="P131" s="8"/>
    </row>
    <row r="132" spans="1:16" ht="31" customHeight="1" x14ac:dyDescent="0.45">
      <c r="A132" s="25" t="s">
        <v>22</v>
      </c>
      <c r="B132" s="25"/>
      <c r="C132" s="25"/>
      <c r="D132" s="28"/>
      <c r="E132" s="26"/>
      <c r="F132" s="39"/>
      <c r="G132" s="26"/>
      <c r="H132" s="49"/>
      <c r="I132" s="49"/>
      <c r="J132" s="141"/>
      <c r="N132" s="8"/>
      <c r="O132" s="8"/>
      <c r="P132" s="8"/>
    </row>
    <row r="133" spans="1:16" ht="39" customHeight="1" x14ac:dyDescent="0.45">
      <c r="A133" s="25"/>
      <c r="B133" s="25" t="s">
        <v>45</v>
      </c>
      <c r="C133" s="25"/>
      <c r="D133" s="26">
        <v>400</v>
      </c>
      <c r="E133" s="26"/>
      <c r="F133" s="39">
        <v>135</v>
      </c>
      <c r="G133" s="26"/>
      <c r="H133" s="142">
        <f t="shared" ref="H133:H139" si="4">D133*F133</f>
        <v>54000</v>
      </c>
      <c r="I133" s="49"/>
      <c r="J133" s="141"/>
      <c r="N133" s="8"/>
      <c r="O133" s="8"/>
      <c r="P133" s="8"/>
    </row>
    <row r="134" spans="1:16" ht="31" customHeight="1" x14ac:dyDescent="0.45">
      <c r="A134" s="25"/>
      <c r="B134" s="25" t="s">
        <v>112</v>
      </c>
      <c r="C134" s="25"/>
      <c r="D134" s="26">
        <v>180</v>
      </c>
      <c r="E134" s="26"/>
      <c r="F134" s="39">
        <v>25</v>
      </c>
      <c r="G134" s="26"/>
      <c r="H134" s="142">
        <f t="shared" si="4"/>
        <v>4500</v>
      </c>
      <c r="I134" s="49"/>
      <c r="J134" s="141"/>
      <c r="N134" s="8"/>
      <c r="O134" s="8"/>
      <c r="P134" s="8"/>
    </row>
    <row r="135" spans="1:16" ht="31" customHeight="1" x14ac:dyDescent="0.45">
      <c r="A135" s="25"/>
      <c r="B135" s="25" t="s">
        <v>36</v>
      </c>
      <c r="C135" s="25"/>
      <c r="D135" s="26">
        <v>200</v>
      </c>
      <c r="E135" s="26"/>
      <c r="F135" s="39">
        <v>48</v>
      </c>
      <c r="G135" s="26"/>
      <c r="H135" s="142">
        <f t="shared" si="4"/>
        <v>9600</v>
      </c>
      <c r="I135" s="49"/>
      <c r="J135" s="141"/>
      <c r="N135" s="8"/>
      <c r="O135" s="8"/>
      <c r="P135" s="8"/>
    </row>
    <row r="136" spans="1:16" ht="31" customHeight="1" x14ac:dyDescent="0.45">
      <c r="A136" s="25"/>
      <c r="B136" s="25" t="s">
        <v>149</v>
      </c>
      <c r="C136" s="25"/>
      <c r="D136" s="26">
        <v>140</v>
      </c>
      <c r="E136" s="26"/>
      <c r="F136" s="39">
        <v>7</v>
      </c>
      <c r="G136" s="26"/>
      <c r="H136" s="142">
        <f t="shared" si="4"/>
        <v>980</v>
      </c>
      <c r="I136" s="49"/>
      <c r="J136" s="141"/>
      <c r="N136" s="8"/>
      <c r="O136" s="8"/>
      <c r="P136" s="8"/>
    </row>
    <row r="137" spans="1:16" ht="31" customHeight="1" x14ac:dyDescent="0.45">
      <c r="A137" s="25"/>
      <c r="B137" s="25" t="s">
        <v>150</v>
      </c>
      <c r="C137" s="25"/>
      <c r="D137" s="26">
        <v>100</v>
      </c>
      <c r="E137" s="26"/>
      <c r="F137" s="39">
        <v>3</v>
      </c>
      <c r="G137" s="26"/>
      <c r="H137" s="142">
        <f t="shared" si="4"/>
        <v>300</v>
      </c>
      <c r="I137" s="49"/>
      <c r="J137" s="141"/>
      <c r="N137" s="8"/>
      <c r="O137" s="8"/>
      <c r="P137" s="8"/>
    </row>
    <row r="138" spans="1:16" ht="31" customHeight="1" x14ac:dyDescent="0.45">
      <c r="A138" s="25"/>
      <c r="B138" s="25" t="s">
        <v>37</v>
      </c>
      <c r="C138" s="25"/>
      <c r="D138" s="26">
        <v>310</v>
      </c>
      <c r="E138" s="26"/>
      <c r="F138" s="39">
        <v>4</v>
      </c>
      <c r="G138" s="26"/>
      <c r="H138" s="142">
        <f t="shared" si="4"/>
        <v>1240</v>
      </c>
      <c r="I138" s="49"/>
      <c r="J138" s="141"/>
      <c r="N138" s="8"/>
      <c r="O138" s="8"/>
      <c r="P138" s="8"/>
    </row>
    <row r="139" spans="1:16" ht="31" customHeight="1" x14ac:dyDescent="0.45">
      <c r="A139" s="25"/>
      <c r="B139" s="25" t="s">
        <v>113</v>
      </c>
      <c r="C139" s="25"/>
      <c r="D139" s="26">
        <v>220</v>
      </c>
      <c r="E139" s="26"/>
      <c r="F139" s="39">
        <v>9</v>
      </c>
      <c r="G139" s="26"/>
      <c r="H139" s="142">
        <f t="shared" si="4"/>
        <v>1980</v>
      </c>
      <c r="I139" s="49"/>
      <c r="J139" s="141"/>
      <c r="N139" s="8"/>
      <c r="O139" s="8"/>
      <c r="P139" s="8"/>
    </row>
    <row r="140" spans="1:16" ht="31" customHeight="1" x14ac:dyDescent="0.45">
      <c r="A140" s="25" t="s">
        <v>38</v>
      </c>
      <c r="B140" s="25"/>
      <c r="C140" s="25"/>
      <c r="D140" s="26"/>
      <c r="E140" s="26"/>
      <c r="F140" s="39"/>
      <c r="G140" s="26"/>
      <c r="H140" s="49"/>
      <c r="I140" s="49"/>
      <c r="J140" s="141"/>
      <c r="N140" s="8"/>
      <c r="O140" s="8"/>
      <c r="P140" s="8"/>
    </row>
    <row r="141" spans="1:16" ht="31" customHeight="1" x14ac:dyDescent="0.45">
      <c r="A141" s="25"/>
      <c r="B141" s="25" t="s">
        <v>46</v>
      </c>
      <c r="C141" s="25"/>
      <c r="D141" s="26">
        <v>342</v>
      </c>
      <c r="E141" s="26"/>
      <c r="F141" s="39">
        <v>29</v>
      </c>
      <c r="G141" s="40"/>
      <c r="H141" s="141"/>
      <c r="I141" s="49"/>
      <c r="J141" s="142">
        <f>D141*F141</f>
        <v>9918</v>
      </c>
      <c r="N141" s="8"/>
      <c r="O141" s="8"/>
      <c r="P141" s="8"/>
    </row>
    <row r="142" spans="1:16" ht="31" customHeight="1" x14ac:dyDescent="0.45">
      <c r="A142" s="25"/>
      <c r="B142" s="25" t="s">
        <v>47</v>
      </c>
      <c r="C142" s="25"/>
      <c r="D142" s="26">
        <v>308</v>
      </c>
      <c r="E142" s="26"/>
      <c r="F142" s="39">
        <v>72</v>
      </c>
      <c r="G142" s="26"/>
      <c r="H142" s="49"/>
      <c r="I142" s="49"/>
      <c r="J142" s="142">
        <f>D142*F142</f>
        <v>22176</v>
      </c>
      <c r="N142" s="8"/>
      <c r="O142" s="8"/>
      <c r="P142" s="8"/>
    </row>
    <row r="143" spans="1:16" ht="31" customHeight="1" x14ac:dyDescent="0.45">
      <c r="A143" s="25" t="s">
        <v>27</v>
      </c>
      <c r="B143" s="25"/>
      <c r="C143" s="25"/>
      <c r="D143" s="26"/>
      <c r="E143" s="26"/>
      <c r="F143" s="27"/>
      <c r="G143" s="26"/>
      <c r="H143" s="49"/>
      <c r="I143" s="49"/>
      <c r="J143" s="49"/>
      <c r="N143" s="8"/>
      <c r="O143" s="8"/>
      <c r="P143" s="8"/>
    </row>
    <row r="144" spans="1:16" ht="31" customHeight="1" x14ac:dyDescent="0.45">
      <c r="A144" s="25"/>
      <c r="B144" s="25" t="s">
        <v>48</v>
      </c>
      <c r="C144" s="25"/>
      <c r="D144" s="26">
        <v>39.700000000000003</v>
      </c>
      <c r="E144" s="26"/>
      <c r="F144" s="39">
        <v>231</v>
      </c>
      <c r="G144" s="26"/>
      <c r="H144" s="49"/>
      <c r="I144" s="49"/>
      <c r="J144" s="142">
        <v>9150</v>
      </c>
      <c r="N144" s="8"/>
      <c r="O144" s="8"/>
      <c r="P144" s="8"/>
    </row>
    <row r="145" spans="1:16" ht="31" customHeight="1" x14ac:dyDescent="0.45">
      <c r="A145" s="25"/>
      <c r="B145" s="25" t="s">
        <v>151</v>
      </c>
      <c r="C145" s="25"/>
      <c r="D145" s="26">
        <v>8.3000000000000007</v>
      </c>
      <c r="E145" s="26"/>
      <c r="F145" s="39">
        <v>231</v>
      </c>
      <c r="G145" s="26"/>
      <c r="H145" s="49"/>
      <c r="I145" s="49"/>
      <c r="J145" s="142">
        <v>1910</v>
      </c>
      <c r="N145" s="8"/>
      <c r="O145" s="8"/>
      <c r="P145" s="8"/>
    </row>
    <row r="146" spans="1:16" ht="31" customHeight="1" x14ac:dyDescent="0.45">
      <c r="A146" s="25"/>
      <c r="B146" s="25" t="s">
        <v>152</v>
      </c>
      <c r="C146" s="25"/>
      <c r="D146" s="26">
        <v>30.3</v>
      </c>
      <c r="E146" s="26"/>
      <c r="F146" s="39">
        <v>231</v>
      </c>
      <c r="G146" s="26"/>
      <c r="H146" s="49"/>
      <c r="I146" s="49"/>
      <c r="J146" s="142">
        <v>7000</v>
      </c>
      <c r="N146" s="8"/>
      <c r="O146" s="8"/>
      <c r="P146" s="8"/>
    </row>
    <row r="147" spans="1:16" ht="31" customHeight="1" x14ac:dyDescent="0.45">
      <c r="A147" s="25"/>
      <c r="B147" s="25" t="s">
        <v>49</v>
      </c>
      <c r="C147" s="25"/>
      <c r="D147" s="26">
        <v>41.6</v>
      </c>
      <c r="E147" s="26"/>
      <c r="F147" s="39">
        <v>231</v>
      </c>
      <c r="G147" s="26"/>
      <c r="H147" s="49"/>
      <c r="I147" s="49"/>
      <c r="J147" s="142">
        <v>9600</v>
      </c>
      <c r="N147" s="8"/>
      <c r="O147" s="8"/>
      <c r="P147" s="8"/>
    </row>
    <row r="148" spans="1:16" ht="31" customHeight="1" x14ac:dyDescent="0.45">
      <c r="A148" s="25"/>
      <c r="B148" s="25" t="s">
        <v>50</v>
      </c>
      <c r="C148" s="25"/>
      <c r="D148" s="26">
        <v>13.6</v>
      </c>
      <c r="E148" s="26"/>
      <c r="F148" s="39">
        <v>231</v>
      </c>
      <c r="G148" s="26"/>
      <c r="H148" s="49"/>
      <c r="I148" s="49"/>
      <c r="J148" s="142">
        <v>3125</v>
      </c>
      <c r="N148" s="8"/>
      <c r="O148" s="8"/>
      <c r="P148" s="8"/>
    </row>
    <row r="149" spans="1:16" ht="31" customHeight="1" x14ac:dyDescent="0.45">
      <c r="A149" s="25" t="s">
        <v>39</v>
      </c>
      <c r="B149" s="25"/>
      <c r="C149" s="25"/>
      <c r="D149" s="26"/>
      <c r="E149" s="26"/>
      <c r="F149" s="27"/>
      <c r="G149" s="26"/>
      <c r="H149" s="49"/>
      <c r="I149" s="49"/>
      <c r="J149" s="49"/>
      <c r="N149" s="8"/>
      <c r="O149" s="8"/>
      <c r="P149" s="8"/>
    </row>
    <row r="150" spans="1:16" ht="31" customHeight="1" x14ac:dyDescent="0.45">
      <c r="A150" s="25"/>
      <c r="B150" s="25" t="s">
        <v>96</v>
      </c>
      <c r="C150" s="25"/>
      <c r="D150" s="26">
        <v>4</v>
      </c>
      <c r="E150" s="26"/>
      <c r="F150" s="27">
        <v>231</v>
      </c>
      <c r="G150" s="26"/>
      <c r="H150" s="49"/>
      <c r="I150" s="49"/>
      <c r="J150" s="142">
        <f>D150*F150</f>
        <v>924</v>
      </c>
      <c r="N150" s="8"/>
      <c r="O150" s="8"/>
      <c r="P150" s="8"/>
    </row>
    <row r="151" spans="1:16" ht="31" customHeight="1" x14ac:dyDescent="0.45">
      <c r="A151" s="25"/>
      <c r="B151" s="25" t="s">
        <v>98</v>
      </c>
      <c r="C151" s="25"/>
      <c r="D151" s="26">
        <v>21.8</v>
      </c>
      <c r="E151" s="26"/>
      <c r="F151" s="27">
        <v>231</v>
      </c>
      <c r="G151" s="26"/>
      <c r="H151" s="49"/>
      <c r="I151" s="49"/>
      <c r="J151" s="142">
        <f>D151*F151</f>
        <v>5035.8</v>
      </c>
      <c r="N151" s="8"/>
      <c r="O151" s="8"/>
      <c r="P151" s="8"/>
    </row>
    <row r="152" spans="1:16" ht="31" customHeight="1" x14ac:dyDescent="0.45">
      <c r="A152" s="25"/>
      <c r="B152" s="25" t="s">
        <v>97</v>
      </c>
      <c r="C152" s="25"/>
      <c r="D152" s="26">
        <v>10.5</v>
      </c>
      <c r="E152" s="26"/>
      <c r="F152" s="27">
        <v>10</v>
      </c>
      <c r="G152" s="26"/>
      <c r="H152" s="49"/>
      <c r="I152" s="49"/>
      <c r="J152" s="142">
        <f>D152*F152</f>
        <v>105</v>
      </c>
      <c r="N152" s="8"/>
      <c r="O152" s="8"/>
      <c r="P152" s="8"/>
    </row>
    <row r="153" spans="1:16" ht="31" customHeight="1" x14ac:dyDescent="0.45">
      <c r="A153" s="25"/>
      <c r="B153" s="25" t="s">
        <v>99</v>
      </c>
      <c r="C153" s="25"/>
      <c r="D153" s="26">
        <v>10.5</v>
      </c>
      <c r="E153" s="26"/>
      <c r="F153" s="27">
        <v>231</v>
      </c>
      <c r="G153" s="26"/>
      <c r="H153" s="49"/>
      <c r="I153" s="49"/>
      <c r="J153" s="142">
        <v>2415.6999999999998</v>
      </c>
      <c r="N153" s="8"/>
      <c r="O153" s="8"/>
      <c r="P153" s="8"/>
    </row>
    <row r="154" spans="1:16" ht="31" customHeight="1" x14ac:dyDescent="0.45">
      <c r="A154" s="25" t="s">
        <v>28</v>
      </c>
      <c r="B154" s="25"/>
      <c r="C154" s="25"/>
      <c r="D154" s="26"/>
      <c r="E154" s="26"/>
      <c r="F154" s="27"/>
      <c r="G154" s="26"/>
      <c r="H154" s="49"/>
      <c r="I154" s="49"/>
      <c r="J154" s="49"/>
      <c r="N154" s="8"/>
      <c r="O154" s="8"/>
      <c r="P154" s="8"/>
    </row>
    <row r="155" spans="1:16" ht="44" customHeight="1" x14ac:dyDescent="0.45">
      <c r="A155" s="25"/>
      <c r="B155" s="143" t="s">
        <v>51</v>
      </c>
      <c r="C155" s="25"/>
      <c r="D155" s="28"/>
      <c r="E155" s="26"/>
      <c r="F155" s="34"/>
      <c r="G155" s="26"/>
      <c r="H155" s="49"/>
      <c r="I155" s="49"/>
      <c r="J155" s="28">
        <v>551.29999999999995</v>
      </c>
      <c r="N155" s="8"/>
      <c r="O155" s="8"/>
      <c r="P155" s="8"/>
    </row>
    <row r="156" spans="1:16" ht="34" customHeight="1" x14ac:dyDescent="0.45">
      <c r="A156" s="25"/>
      <c r="B156" s="41" t="s">
        <v>52</v>
      </c>
      <c r="C156" s="25"/>
      <c r="D156" s="144"/>
      <c r="E156" s="26"/>
      <c r="F156" s="145"/>
      <c r="G156" s="26"/>
      <c r="H156" s="49"/>
      <c r="I156" s="49"/>
      <c r="J156" s="146">
        <v>988.7</v>
      </c>
      <c r="N156" s="8"/>
      <c r="O156" s="8"/>
      <c r="P156" s="8"/>
    </row>
    <row r="157" spans="1:16" ht="41" customHeight="1" x14ac:dyDescent="0.45">
      <c r="A157" s="25"/>
      <c r="B157" s="41" t="s">
        <v>153</v>
      </c>
      <c r="C157" s="25"/>
      <c r="D157" s="144"/>
      <c r="E157" s="26"/>
      <c r="F157" s="145"/>
      <c r="G157" s="26"/>
      <c r="H157" s="49"/>
      <c r="I157" s="49"/>
      <c r="J157" s="146">
        <v>507</v>
      </c>
      <c r="N157" s="8"/>
      <c r="O157" s="8"/>
      <c r="P157" s="8"/>
    </row>
    <row r="158" spans="1:16" ht="31" customHeight="1" x14ac:dyDescent="0.45">
      <c r="A158" s="25" t="s">
        <v>42</v>
      </c>
      <c r="B158" s="25"/>
      <c r="C158" s="25"/>
      <c r="D158" s="26">
        <v>18</v>
      </c>
      <c r="E158" s="26"/>
      <c r="F158" s="27">
        <v>20</v>
      </c>
      <c r="G158" s="26"/>
      <c r="H158" s="49"/>
      <c r="I158" s="49"/>
      <c r="J158" s="142">
        <f>D158*F158</f>
        <v>360</v>
      </c>
      <c r="N158" s="8"/>
      <c r="O158" s="8"/>
      <c r="P158" s="8"/>
    </row>
    <row r="159" spans="1:16" ht="31" customHeight="1" x14ac:dyDescent="0.45">
      <c r="A159" s="25" t="s">
        <v>53</v>
      </c>
      <c r="B159" s="25"/>
      <c r="C159" s="25"/>
      <c r="D159" s="26"/>
      <c r="E159" s="26"/>
      <c r="F159" s="27"/>
      <c r="G159" s="26"/>
      <c r="H159" s="49"/>
      <c r="I159" s="49"/>
      <c r="J159" s="49"/>
      <c r="N159" s="8"/>
      <c r="O159" s="8"/>
      <c r="P159" s="8"/>
    </row>
    <row r="160" spans="1:16" ht="31" customHeight="1" x14ac:dyDescent="0.45">
      <c r="A160" s="25"/>
      <c r="B160" s="25" t="s">
        <v>54</v>
      </c>
      <c r="C160" s="25"/>
      <c r="D160" s="40"/>
      <c r="E160" s="26"/>
      <c r="F160" s="34"/>
      <c r="G160" s="26"/>
      <c r="H160" s="49"/>
      <c r="I160" s="49"/>
      <c r="J160" s="142">
        <v>524</v>
      </c>
      <c r="N160" s="8"/>
      <c r="O160" s="8"/>
      <c r="P160" s="8"/>
    </row>
    <row r="161" spans="1:16" ht="31" customHeight="1" x14ac:dyDescent="0.45">
      <c r="A161" s="25" t="s">
        <v>55</v>
      </c>
      <c r="B161" s="25"/>
      <c r="C161" s="25"/>
      <c r="D161" s="26"/>
      <c r="E161" s="26"/>
      <c r="F161" s="27"/>
      <c r="G161" s="26"/>
      <c r="H161" s="49"/>
      <c r="I161" s="49"/>
      <c r="J161" s="49"/>
      <c r="N161" s="8"/>
      <c r="O161" s="8"/>
      <c r="P161" s="8"/>
    </row>
    <row r="162" spans="1:16" ht="31" customHeight="1" x14ac:dyDescent="0.45">
      <c r="A162" s="25"/>
      <c r="B162" s="25" t="s">
        <v>18</v>
      </c>
      <c r="C162" s="25"/>
      <c r="D162" s="26">
        <v>3</v>
      </c>
      <c r="E162" s="26"/>
      <c r="F162" s="27">
        <v>12</v>
      </c>
      <c r="G162" s="26"/>
      <c r="H162" s="49"/>
      <c r="I162" s="49"/>
      <c r="J162" s="142">
        <f>D162*F162</f>
        <v>36</v>
      </c>
      <c r="N162" s="8"/>
      <c r="O162" s="8"/>
      <c r="P162" s="8"/>
    </row>
    <row r="163" spans="1:16" ht="39" customHeight="1" x14ac:dyDescent="0.45">
      <c r="A163" s="25"/>
      <c r="B163" s="25" t="s">
        <v>56</v>
      </c>
      <c r="C163" s="25"/>
      <c r="D163" s="147">
        <v>0.5</v>
      </c>
      <c r="E163" s="26"/>
      <c r="F163" s="27">
        <v>600</v>
      </c>
      <c r="G163" s="26"/>
      <c r="H163" s="49"/>
      <c r="I163" s="49"/>
      <c r="J163" s="142">
        <v>280</v>
      </c>
      <c r="N163" s="8"/>
      <c r="O163" s="8"/>
      <c r="P163" s="8"/>
    </row>
    <row r="164" spans="1:16" ht="41" customHeight="1" x14ac:dyDescent="0.45">
      <c r="A164" s="25" t="s">
        <v>57</v>
      </c>
      <c r="B164" s="25"/>
      <c r="C164" s="25"/>
      <c r="D164" s="26"/>
      <c r="E164" s="26"/>
      <c r="F164" s="27"/>
      <c r="G164" s="26"/>
      <c r="H164" s="49"/>
      <c r="I164" s="49"/>
      <c r="J164" s="26"/>
      <c r="N164" s="8"/>
      <c r="O164" s="8"/>
      <c r="P164" s="8"/>
    </row>
    <row r="165" spans="1:16" ht="36" customHeight="1" x14ac:dyDescent="0.45">
      <c r="A165" s="25"/>
      <c r="B165" s="25" t="s">
        <v>18</v>
      </c>
      <c r="C165" s="25"/>
      <c r="D165" s="26">
        <v>3</v>
      </c>
      <c r="E165" s="26"/>
      <c r="F165" s="27">
        <v>12</v>
      </c>
      <c r="G165" s="26"/>
      <c r="H165" s="49"/>
      <c r="I165" s="49"/>
      <c r="J165" s="26">
        <f>F165*D165</f>
        <v>36</v>
      </c>
      <c r="N165" s="8"/>
      <c r="O165" s="8"/>
      <c r="P165" s="8"/>
    </row>
    <row r="166" spans="1:16" ht="31" customHeight="1" x14ac:dyDescent="0.45">
      <c r="A166" s="25" t="s">
        <v>154</v>
      </c>
      <c r="B166" s="25"/>
      <c r="C166" s="25"/>
      <c r="D166" s="26"/>
      <c r="E166" s="26"/>
      <c r="F166" s="27"/>
      <c r="G166" s="26"/>
      <c r="H166" s="26">
        <v>10000</v>
      </c>
      <c r="I166" s="49"/>
      <c r="J166" s="26"/>
      <c r="N166" s="8"/>
      <c r="O166" s="8"/>
      <c r="P166" s="8"/>
    </row>
    <row r="167" spans="1:16" ht="31" customHeight="1" x14ac:dyDescent="0.45">
      <c r="A167" s="25" t="s">
        <v>155</v>
      </c>
      <c r="B167" s="25"/>
      <c r="C167" s="25"/>
      <c r="D167" s="26"/>
      <c r="E167" s="26"/>
      <c r="F167" s="27"/>
      <c r="G167" s="26"/>
      <c r="H167" s="26">
        <v>5000</v>
      </c>
      <c r="I167" s="49"/>
      <c r="J167" s="26"/>
      <c r="N167" s="8"/>
      <c r="O167" s="8"/>
      <c r="P167" s="8"/>
    </row>
    <row r="168" spans="1:16" ht="31" customHeight="1" x14ac:dyDescent="0.45">
      <c r="A168" s="25" t="s">
        <v>118</v>
      </c>
      <c r="B168" s="25"/>
      <c r="C168" s="25"/>
      <c r="D168" s="26"/>
      <c r="E168" s="26"/>
      <c r="F168" s="27"/>
      <c r="G168" s="26"/>
      <c r="H168" s="49"/>
      <c r="I168" s="49"/>
      <c r="J168" s="49"/>
      <c r="N168" s="8"/>
      <c r="O168" s="8"/>
      <c r="P168" s="8"/>
    </row>
    <row r="169" spans="1:16" ht="31" customHeight="1" x14ac:dyDescent="0.45">
      <c r="A169" s="25"/>
      <c r="B169" s="25" t="s">
        <v>58</v>
      </c>
      <c r="C169" s="25"/>
      <c r="D169" s="26">
        <v>100</v>
      </c>
      <c r="E169" s="26"/>
      <c r="F169" s="27">
        <v>135</v>
      </c>
      <c r="G169" s="26"/>
      <c r="H169" s="142">
        <f>D169*F169</f>
        <v>13500</v>
      </c>
      <c r="I169" s="49"/>
      <c r="J169" s="49"/>
      <c r="N169" s="8"/>
      <c r="O169" s="8"/>
      <c r="P169" s="8"/>
    </row>
    <row r="170" spans="1:16" ht="31" customHeight="1" x14ac:dyDescent="0.45">
      <c r="A170" s="25"/>
      <c r="B170" s="25" t="s">
        <v>59</v>
      </c>
      <c r="C170" s="25"/>
      <c r="D170" s="26"/>
      <c r="E170" s="26"/>
      <c r="F170" s="27"/>
      <c r="G170" s="26"/>
      <c r="H170" s="142">
        <v>316</v>
      </c>
      <c r="I170" s="49"/>
      <c r="J170" s="49"/>
      <c r="N170" s="8"/>
      <c r="O170" s="8"/>
      <c r="P170" s="8"/>
    </row>
    <row r="171" spans="1:16" ht="31" customHeight="1" x14ac:dyDescent="0.45">
      <c r="A171" s="37"/>
      <c r="B171" s="37" t="s">
        <v>54</v>
      </c>
      <c r="C171" s="37"/>
      <c r="D171" s="42"/>
      <c r="E171" s="42"/>
      <c r="F171" s="43"/>
      <c r="G171" s="42"/>
      <c r="H171" s="148">
        <v>524</v>
      </c>
      <c r="I171" s="149"/>
      <c r="J171" s="149"/>
      <c r="N171" s="8"/>
      <c r="O171" s="8"/>
      <c r="P171" s="8"/>
    </row>
    <row r="172" spans="1:16" ht="31" customHeight="1" x14ac:dyDescent="0.45">
      <c r="A172" s="44" t="s">
        <v>4</v>
      </c>
      <c r="B172" s="44"/>
      <c r="C172" s="44"/>
      <c r="D172" s="45"/>
      <c r="E172" s="45"/>
      <c r="F172" s="46"/>
      <c r="G172" s="45"/>
      <c r="H172" s="45">
        <f>SUM(H132:H171)</f>
        <v>101940</v>
      </c>
      <c r="I172" s="45"/>
      <c r="J172" s="45">
        <f>SUM(J132:J171)</f>
        <v>74642.5</v>
      </c>
      <c r="N172" s="8"/>
      <c r="O172" s="8"/>
      <c r="P172" s="8"/>
    </row>
    <row r="173" spans="1:16" ht="31" customHeight="1" thickBot="1" x14ac:dyDescent="0.5">
      <c r="A173" s="25" t="s">
        <v>5</v>
      </c>
      <c r="B173" s="25"/>
      <c r="C173" s="25"/>
      <c r="D173" s="26"/>
      <c r="E173" s="26"/>
      <c r="F173" s="27"/>
      <c r="G173" s="26"/>
      <c r="H173" s="26"/>
      <c r="I173" s="26"/>
      <c r="J173" s="47">
        <f>H172-J172</f>
        <v>27297.5</v>
      </c>
      <c r="N173" s="8"/>
      <c r="O173" s="8"/>
      <c r="P173" s="8"/>
    </row>
    <row r="174" spans="1:16" ht="31" customHeight="1" thickTop="1" x14ac:dyDescent="0.45">
      <c r="A174" s="25"/>
      <c r="B174" s="25"/>
      <c r="C174" s="25"/>
      <c r="D174" s="26"/>
      <c r="E174" s="26"/>
      <c r="F174" s="27"/>
      <c r="G174" s="26"/>
      <c r="H174" s="26"/>
      <c r="I174" s="26"/>
      <c r="J174" s="26"/>
      <c r="N174" s="8"/>
      <c r="O174" s="8"/>
      <c r="P174" s="8"/>
    </row>
    <row r="175" spans="1:16" ht="31" customHeight="1" x14ac:dyDescent="0.45">
      <c r="A175" s="11" t="s">
        <v>129</v>
      </c>
      <c r="B175" s="25"/>
      <c r="C175" s="25"/>
      <c r="D175" s="26"/>
      <c r="E175" s="26"/>
      <c r="F175" s="27"/>
      <c r="G175" s="26"/>
      <c r="H175" s="26"/>
      <c r="I175" s="26"/>
      <c r="J175" s="26"/>
      <c r="N175" s="8"/>
      <c r="O175" s="8"/>
      <c r="P175" s="8"/>
    </row>
    <row r="176" spans="1:16" ht="31" customHeight="1" x14ac:dyDescent="0.45">
      <c r="A176" s="11" t="s">
        <v>133</v>
      </c>
      <c r="B176" s="25"/>
      <c r="C176" s="25"/>
      <c r="D176" s="26"/>
      <c r="E176" s="26"/>
      <c r="F176" s="27"/>
      <c r="G176" s="26"/>
      <c r="H176" s="26"/>
      <c r="I176" s="26"/>
      <c r="J176" s="26"/>
      <c r="N176" s="8"/>
      <c r="O176" s="8"/>
      <c r="P176" s="8"/>
    </row>
    <row r="177" spans="1:18" ht="31" customHeight="1" x14ac:dyDescent="0.45">
      <c r="A177" s="11"/>
      <c r="B177" s="25"/>
      <c r="C177" s="25"/>
      <c r="D177" s="26"/>
      <c r="E177" s="26"/>
      <c r="F177" s="27"/>
      <c r="G177" s="26"/>
      <c r="H177" s="26"/>
      <c r="I177" s="26"/>
      <c r="J177" s="26"/>
      <c r="N177" s="8"/>
      <c r="O177" s="8"/>
      <c r="P177" s="8"/>
    </row>
    <row r="178" spans="1:18" ht="31" customHeight="1" x14ac:dyDescent="0.45">
      <c r="A178" s="25" t="s">
        <v>60</v>
      </c>
      <c r="B178" s="25"/>
      <c r="C178" s="25"/>
      <c r="D178" s="26"/>
      <c r="E178" s="26"/>
      <c r="F178" s="27"/>
      <c r="G178" s="26"/>
      <c r="H178" s="26"/>
      <c r="I178" s="26"/>
      <c r="J178" s="26"/>
      <c r="N178" s="8"/>
      <c r="O178" s="8"/>
      <c r="P178" s="8"/>
    </row>
    <row r="179" spans="1:18" ht="31" customHeight="1" x14ac:dyDescent="0.45">
      <c r="A179" s="48"/>
      <c r="B179" s="48"/>
      <c r="C179" s="48"/>
      <c r="D179" s="49"/>
      <c r="E179" s="49"/>
      <c r="F179" s="50"/>
      <c r="G179" s="49"/>
      <c r="H179" s="49"/>
      <c r="I179" s="49"/>
      <c r="J179" s="49"/>
      <c r="N179" s="8"/>
      <c r="O179" s="8"/>
      <c r="P179" s="8"/>
    </row>
    <row r="180" spans="1:18" ht="31" customHeight="1" x14ac:dyDescent="0.45">
      <c r="A180" s="156" t="s">
        <v>61</v>
      </c>
      <c r="B180" s="157"/>
      <c r="C180" s="157"/>
      <c r="D180" s="158"/>
      <c r="E180" s="158"/>
      <c r="F180" s="159"/>
      <c r="G180" s="158"/>
      <c r="H180" s="158"/>
      <c r="I180" s="158"/>
      <c r="J180" s="158"/>
      <c r="K180" s="58"/>
      <c r="L180" s="58"/>
      <c r="M180" s="58"/>
      <c r="N180" s="58"/>
      <c r="O180" s="58"/>
      <c r="P180" s="58"/>
      <c r="Q180" s="58"/>
      <c r="R180" s="58"/>
    </row>
    <row r="181" spans="1:18" ht="31" customHeight="1" x14ac:dyDescent="0.45">
      <c r="A181" s="157" t="s">
        <v>0</v>
      </c>
      <c r="B181" s="157"/>
      <c r="C181" s="157"/>
      <c r="D181" s="279" t="s">
        <v>102</v>
      </c>
      <c r="E181" s="279"/>
      <c r="F181" s="164" t="s">
        <v>1</v>
      </c>
      <c r="G181" s="279"/>
      <c r="H181" s="279" t="s">
        <v>105</v>
      </c>
      <c r="I181" s="279"/>
      <c r="J181" s="279" t="s">
        <v>106</v>
      </c>
      <c r="K181" s="58"/>
      <c r="L181" s="58"/>
      <c r="M181" s="58"/>
      <c r="N181" s="58"/>
      <c r="O181" s="58"/>
      <c r="P181" s="58"/>
      <c r="Q181" s="58"/>
      <c r="R181" s="58"/>
    </row>
    <row r="182" spans="1:18" ht="31" customHeight="1" x14ac:dyDescent="0.45">
      <c r="A182" s="292" t="s">
        <v>17</v>
      </c>
      <c r="B182" s="292"/>
      <c r="C182" s="292"/>
      <c r="D182" s="293"/>
      <c r="E182" s="293"/>
      <c r="F182" s="294"/>
      <c r="G182" s="293"/>
      <c r="H182" s="293"/>
      <c r="I182" s="293"/>
      <c r="J182" s="293"/>
      <c r="N182" s="8"/>
      <c r="O182" s="8"/>
      <c r="P182" s="8"/>
    </row>
    <row r="183" spans="1:18" ht="31" customHeight="1" x14ac:dyDescent="0.45">
      <c r="A183" s="157"/>
      <c r="B183" s="157" t="s">
        <v>18</v>
      </c>
      <c r="C183" s="157"/>
      <c r="D183" s="158">
        <v>3</v>
      </c>
      <c r="E183" s="158"/>
      <c r="F183" s="159">
        <v>12</v>
      </c>
      <c r="G183" s="158"/>
      <c r="H183" s="158"/>
      <c r="I183" s="158"/>
      <c r="J183" s="158">
        <f>F183*D183</f>
        <v>36</v>
      </c>
      <c r="N183" s="8"/>
      <c r="O183" s="8"/>
      <c r="P183" s="8"/>
    </row>
    <row r="184" spans="1:18" ht="31" customHeight="1" x14ac:dyDescent="0.45">
      <c r="A184" s="157"/>
      <c r="B184" s="157" t="s">
        <v>125</v>
      </c>
      <c r="C184" s="157"/>
      <c r="D184" s="295">
        <v>0.5</v>
      </c>
      <c r="E184" s="158"/>
      <c r="F184" s="159">
        <v>600</v>
      </c>
      <c r="G184" s="158"/>
      <c r="H184" s="158"/>
      <c r="I184" s="158"/>
      <c r="J184" s="158">
        <v>280</v>
      </c>
      <c r="N184" s="8"/>
      <c r="O184" s="8"/>
      <c r="P184" s="8"/>
    </row>
    <row r="185" spans="1:18" ht="31" customHeight="1" x14ac:dyDescent="0.45">
      <c r="A185" s="167" t="s">
        <v>4</v>
      </c>
      <c r="B185" s="167"/>
      <c r="C185" s="167"/>
      <c r="D185" s="168"/>
      <c r="E185" s="168"/>
      <c r="F185" s="182"/>
      <c r="G185" s="168"/>
      <c r="H185" s="168">
        <v>0</v>
      </c>
      <c r="I185" s="168"/>
      <c r="J185" s="168">
        <f>SUM(J183:J184)</f>
        <v>316</v>
      </c>
      <c r="N185" s="8"/>
      <c r="O185" s="8"/>
      <c r="P185" s="8"/>
    </row>
    <row r="186" spans="1:18" ht="31" customHeight="1" thickBot="1" x14ac:dyDescent="0.5">
      <c r="A186" s="157" t="s">
        <v>5</v>
      </c>
      <c r="B186" s="157"/>
      <c r="C186" s="157"/>
      <c r="D186" s="158"/>
      <c r="E186" s="158"/>
      <c r="F186" s="159"/>
      <c r="G186" s="158"/>
      <c r="H186" s="158"/>
      <c r="I186" s="158"/>
      <c r="J186" s="178">
        <f>H185-J185</f>
        <v>-316</v>
      </c>
      <c r="N186" s="8"/>
      <c r="O186" s="8"/>
      <c r="P186" s="8"/>
    </row>
    <row r="187" spans="1:18" ht="31" customHeight="1" thickTop="1" x14ac:dyDescent="0.45">
      <c r="A187" s="157"/>
      <c r="B187" s="157"/>
      <c r="C187" s="157"/>
      <c r="D187" s="158"/>
      <c r="E187" s="158"/>
      <c r="F187" s="159"/>
      <c r="G187" s="158"/>
      <c r="H187" s="158"/>
      <c r="I187" s="158"/>
      <c r="J187" s="158"/>
      <c r="N187" s="8"/>
      <c r="O187" s="8"/>
      <c r="P187" s="8"/>
    </row>
    <row r="188" spans="1:18" ht="31" customHeight="1" x14ac:dyDescent="0.45">
      <c r="A188" s="157" t="s">
        <v>126</v>
      </c>
      <c r="B188" s="157"/>
      <c r="C188" s="157"/>
      <c r="D188" s="158"/>
      <c r="E188" s="158"/>
      <c r="F188" s="159"/>
      <c r="G188" s="158"/>
      <c r="H188" s="158"/>
      <c r="I188" s="158"/>
      <c r="J188" s="158"/>
      <c r="N188" s="8"/>
      <c r="O188" s="8"/>
      <c r="P188" s="8"/>
    </row>
    <row r="189" spans="1:18" ht="31" customHeight="1" x14ac:dyDescent="0.45">
      <c r="A189" s="157" t="s">
        <v>134</v>
      </c>
      <c r="B189" s="157"/>
      <c r="C189" s="157"/>
      <c r="D189" s="158"/>
      <c r="E189" s="158"/>
      <c r="F189" s="159"/>
      <c r="G189" s="158"/>
      <c r="H189" s="158"/>
      <c r="I189" s="158"/>
      <c r="J189" s="158"/>
      <c r="N189" s="8"/>
      <c r="O189" s="8"/>
      <c r="P189" s="8"/>
    </row>
    <row r="190" spans="1:18" ht="31" customHeight="1" x14ac:dyDescent="0.45">
      <c r="A190" s="157"/>
      <c r="B190" s="157"/>
      <c r="C190" s="157"/>
      <c r="D190" s="158"/>
      <c r="E190" s="158"/>
      <c r="F190" s="159"/>
      <c r="G190" s="158"/>
      <c r="H190" s="158"/>
      <c r="I190" s="158"/>
      <c r="J190" s="158"/>
      <c r="N190" s="8"/>
      <c r="O190" s="8"/>
      <c r="P190" s="8"/>
    </row>
    <row r="191" spans="1:18" ht="31" customHeight="1" x14ac:dyDescent="0.45">
      <c r="A191" s="36" t="s">
        <v>174</v>
      </c>
      <c r="B191" s="25"/>
      <c r="C191" s="25"/>
      <c r="D191" s="26"/>
      <c r="E191" s="26"/>
      <c r="F191" s="27"/>
      <c r="G191" s="26"/>
      <c r="H191" s="26"/>
      <c r="I191" s="26"/>
      <c r="J191" s="26"/>
      <c r="N191" s="8"/>
      <c r="O191" s="8"/>
      <c r="P191" s="8"/>
    </row>
    <row r="192" spans="1:18" ht="31" customHeight="1" x14ac:dyDescent="0.45">
      <c r="A192" s="25" t="s">
        <v>175</v>
      </c>
      <c r="B192" s="25"/>
      <c r="C192" s="25"/>
      <c r="D192" s="26"/>
      <c r="E192" s="26"/>
      <c r="F192" s="27"/>
      <c r="G192" s="26"/>
      <c r="H192" s="26"/>
      <c r="I192" s="26"/>
      <c r="J192" s="26"/>
      <c r="N192" s="8"/>
      <c r="O192" s="8"/>
      <c r="P192" s="8"/>
    </row>
    <row r="193" spans="1:16" ht="31" customHeight="1" x14ac:dyDescent="0.45">
      <c r="A193" s="25" t="s">
        <v>0</v>
      </c>
      <c r="B193" s="25"/>
      <c r="C193" s="25"/>
      <c r="D193" s="40" t="s">
        <v>102</v>
      </c>
      <c r="E193" s="40"/>
      <c r="F193" s="39" t="s">
        <v>1</v>
      </c>
      <c r="G193" s="40"/>
      <c r="H193" s="40" t="s">
        <v>105</v>
      </c>
      <c r="I193" s="38"/>
      <c r="J193" s="40" t="s">
        <v>106</v>
      </c>
      <c r="N193" s="8"/>
      <c r="O193" s="8"/>
      <c r="P193" s="8"/>
    </row>
    <row r="194" spans="1:16" ht="31" customHeight="1" x14ac:dyDescent="0.45">
      <c r="A194" s="51" t="s">
        <v>28</v>
      </c>
      <c r="B194" s="51"/>
      <c r="C194" s="51"/>
      <c r="D194" s="52"/>
      <c r="E194" s="52"/>
      <c r="F194" s="53"/>
      <c r="G194" s="52"/>
      <c r="H194" s="52"/>
      <c r="I194" s="52"/>
      <c r="J194" s="52">
        <v>48</v>
      </c>
      <c r="N194" s="8"/>
      <c r="O194" s="8"/>
      <c r="P194" s="8"/>
    </row>
    <row r="195" spans="1:16" ht="31" customHeight="1" x14ac:dyDescent="0.45">
      <c r="A195" s="25" t="s">
        <v>176</v>
      </c>
      <c r="B195" s="25"/>
      <c r="C195" s="25"/>
      <c r="D195" s="25"/>
      <c r="E195" s="25"/>
      <c r="F195" s="25"/>
      <c r="G195" s="25"/>
      <c r="H195" s="25"/>
      <c r="I195" s="25"/>
      <c r="J195" s="25"/>
      <c r="N195" s="8"/>
      <c r="O195" s="8"/>
      <c r="P195" s="8"/>
    </row>
    <row r="196" spans="1:16" ht="31" customHeight="1" x14ac:dyDescent="0.45">
      <c r="A196" s="25"/>
      <c r="B196" s="25" t="s">
        <v>18</v>
      </c>
      <c r="C196" s="25"/>
      <c r="D196" s="26">
        <v>3</v>
      </c>
      <c r="E196" s="25"/>
      <c r="F196" s="25">
        <v>0</v>
      </c>
      <c r="G196" s="25"/>
      <c r="H196" s="25"/>
      <c r="I196" s="25"/>
      <c r="J196" s="26">
        <v>0</v>
      </c>
      <c r="N196" s="8"/>
      <c r="O196" s="8"/>
      <c r="P196" s="8"/>
    </row>
    <row r="197" spans="1:16" ht="31" customHeight="1" x14ac:dyDescent="0.45">
      <c r="A197" s="25" t="s">
        <v>177</v>
      </c>
      <c r="B197" s="25"/>
      <c r="C197" s="25"/>
      <c r="D197" s="26"/>
      <c r="E197" s="26"/>
      <c r="F197" s="27"/>
      <c r="G197" s="26"/>
      <c r="H197" s="26"/>
      <c r="I197" s="26"/>
      <c r="J197" s="26"/>
      <c r="N197" s="8"/>
      <c r="O197" s="8"/>
      <c r="P197" s="8"/>
    </row>
    <row r="198" spans="1:16" ht="31" customHeight="1" x14ac:dyDescent="0.45">
      <c r="A198" s="37"/>
      <c r="B198" s="37" t="s">
        <v>18</v>
      </c>
      <c r="C198" s="37"/>
      <c r="D198" s="42">
        <v>3</v>
      </c>
      <c r="E198" s="26"/>
      <c r="F198" s="27">
        <v>0</v>
      </c>
      <c r="G198" s="26"/>
      <c r="H198" s="26"/>
      <c r="I198" s="26"/>
      <c r="J198" s="26">
        <v>0</v>
      </c>
      <c r="N198" s="8"/>
      <c r="O198" s="8"/>
      <c r="P198" s="8"/>
    </row>
    <row r="199" spans="1:16" ht="31" customHeight="1" x14ac:dyDescent="0.45">
      <c r="A199" s="44" t="s">
        <v>4</v>
      </c>
      <c r="B199" s="44"/>
      <c r="C199" s="44"/>
      <c r="D199" s="45"/>
      <c r="E199" s="45"/>
      <c r="F199" s="46"/>
      <c r="G199" s="45"/>
      <c r="H199" s="45">
        <v>0</v>
      </c>
      <c r="I199" s="45"/>
      <c r="J199" s="45">
        <f>SUM(J194:J198)</f>
        <v>48</v>
      </c>
      <c r="N199" s="8"/>
      <c r="O199" s="8"/>
      <c r="P199" s="8"/>
    </row>
    <row r="200" spans="1:16" ht="31" customHeight="1" thickBot="1" x14ac:dyDescent="0.5">
      <c r="A200" s="25" t="s">
        <v>5</v>
      </c>
      <c r="B200" s="25"/>
      <c r="C200" s="25"/>
      <c r="D200" s="26"/>
      <c r="E200" s="26"/>
      <c r="F200" s="27"/>
      <c r="G200" s="26"/>
      <c r="H200" s="26"/>
      <c r="I200" s="26"/>
      <c r="J200" s="47">
        <f>H199-J199</f>
        <v>-48</v>
      </c>
      <c r="N200" s="8"/>
      <c r="O200" s="8"/>
      <c r="P200" s="8"/>
    </row>
    <row r="201" spans="1:16" ht="31" customHeight="1" thickTop="1" x14ac:dyDescent="0.45">
      <c r="A201" s="25"/>
      <c r="B201" s="25"/>
      <c r="C201" s="25"/>
      <c r="D201" s="26"/>
      <c r="E201" s="26"/>
      <c r="F201" s="27"/>
      <c r="G201" s="26"/>
      <c r="H201" s="26"/>
      <c r="I201" s="26"/>
      <c r="J201" s="26"/>
      <c r="N201" s="8"/>
      <c r="O201" s="8"/>
      <c r="P201" s="8"/>
    </row>
    <row r="202" spans="1:16" ht="31" customHeight="1" x14ac:dyDescent="0.45">
      <c r="A202" s="25" t="s">
        <v>126</v>
      </c>
      <c r="B202" s="25"/>
      <c r="C202" s="25"/>
      <c r="D202" s="26"/>
      <c r="E202" s="26"/>
      <c r="F202" s="27"/>
      <c r="G202" s="26"/>
      <c r="H202" s="26"/>
      <c r="I202" s="26"/>
      <c r="J202" s="26"/>
      <c r="N202" s="8"/>
      <c r="O202" s="8"/>
      <c r="P202" s="8"/>
    </row>
    <row r="203" spans="1:16" ht="31" customHeight="1" x14ac:dyDescent="0.45">
      <c r="A203" s="25" t="s">
        <v>134</v>
      </c>
      <c r="B203" s="25"/>
      <c r="C203" s="25"/>
      <c r="D203" s="26"/>
      <c r="E203" s="26"/>
      <c r="F203" s="27"/>
      <c r="G203" s="26"/>
      <c r="H203" s="26"/>
      <c r="I203" s="26"/>
      <c r="J203" s="26"/>
      <c r="N203" s="8"/>
      <c r="O203" s="8"/>
      <c r="P203" s="8"/>
    </row>
    <row r="204" spans="1:16" ht="31" customHeight="1" x14ac:dyDescent="0.45">
      <c r="A204" s="25"/>
      <c r="B204" s="25"/>
      <c r="C204" s="25"/>
      <c r="D204" s="26"/>
      <c r="E204" s="26"/>
      <c r="F204" s="27"/>
      <c r="G204" s="26"/>
      <c r="H204" s="26"/>
      <c r="I204" s="26"/>
      <c r="J204" s="26"/>
      <c r="N204" s="8"/>
      <c r="O204" s="8"/>
      <c r="P204" s="8"/>
    </row>
    <row r="205" spans="1:16" ht="31" customHeight="1" x14ac:dyDescent="0.45">
      <c r="A205" s="62" t="s">
        <v>178</v>
      </c>
      <c r="B205" s="63"/>
      <c r="C205" s="63"/>
      <c r="D205" s="64"/>
      <c r="E205" s="64"/>
      <c r="F205" s="65"/>
      <c r="G205" s="64"/>
      <c r="H205" s="64"/>
      <c r="I205" s="64"/>
      <c r="J205" s="64"/>
      <c r="N205" s="8"/>
      <c r="O205" s="8"/>
      <c r="P205" s="8"/>
    </row>
    <row r="206" spans="1:16" ht="31" customHeight="1" x14ac:dyDescent="0.45">
      <c r="A206" s="63" t="s">
        <v>175</v>
      </c>
      <c r="B206" s="63"/>
      <c r="C206" s="63"/>
      <c r="D206" s="64"/>
      <c r="E206" s="64"/>
      <c r="F206" s="65"/>
      <c r="G206" s="64"/>
      <c r="H206" s="64"/>
      <c r="I206" s="64"/>
      <c r="J206" s="64"/>
      <c r="N206" s="8"/>
      <c r="O206" s="8"/>
      <c r="P206" s="8"/>
    </row>
    <row r="207" spans="1:16" ht="31" customHeight="1" x14ac:dyDescent="0.45">
      <c r="A207" s="67" t="s">
        <v>0</v>
      </c>
      <c r="B207" s="67"/>
      <c r="C207" s="67"/>
      <c r="D207" s="287" t="s">
        <v>102</v>
      </c>
      <c r="E207" s="287"/>
      <c r="F207" s="288" t="s">
        <v>1</v>
      </c>
      <c r="G207" s="287"/>
      <c r="H207" s="287" t="s">
        <v>105</v>
      </c>
      <c r="I207" s="68"/>
      <c r="J207" s="287" t="s">
        <v>106</v>
      </c>
      <c r="N207" s="8"/>
      <c r="O207" s="8"/>
      <c r="P207" s="8"/>
    </row>
    <row r="208" spans="1:16" ht="31" customHeight="1" x14ac:dyDescent="0.45">
      <c r="A208" s="63" t="s">
        <v>22</v>
      </c>
      <c r="B208" s="63"/>
      <c r="C208" s="63"/>
      <c r="D208" s="64"/>
      <c r="E208" s="64"/>
      <c r="F208" s="65"/>
      <c r="G208" s="64"/>
      <c r="H208" s="64"/>
      <c r="I208" s="64"/>
      <c r="J208" s="64"/>
      <c r="N208" s="8"/>
      <c r="O208" s="8"/>
      <c r="P208" s="8"/>
    </row>
    <row r="209" spans="1:16" ht="31" customHeight="1" x14ac:dyDescent="0.45">
      <c r="A209" s="63"/>
      <c r="B209" s="63" t="s">
        <v>23</v>
      </c>
      <c r="C209" s="63"/>
      <c r="D209" s="64">
        <v>60</v>
      </c>
      <c r="E209" s="64"/>
      <c r="F209" s="69">
        <v>0</v>
      </c>
      <c r="G209" s="64"/>
      <c r="H209" s="64">
        <f>D209*F209</f>
        <v>0</v>
      </c>
      <c r="I209" s="64"/>
      <c r="J209" s="64"/>
      <c r="N209" s="8"/>
      <c r="O209" s="8"/>
      <c r="P209" s="8"/>
    </row>
    <row r="210" spans="1:16" ht="31" customHeight="1" x14ac:dyDescent="0.45">
      <c r="A210" s="63"/>
      <c r="B210" s="63" t="s">
        <v>24</v>
      </c>
      <c r="C210" s="63"/>
      <c r="D210" s="64">
        <v>70</v>
      </c>
      <c r="E210" s="64"/>
      <c r="F210" s="65">
        <v>0</v>
      </c>
      <c r="G210" s="64"/>
      <c r="H210" s="64">
        <f t="shared" ref="H210:H212" si="5">D210*F210</f>
        <v>0</v>
      </c>
      <c r="I210" s="64"/>
      <c r="J210" s="64"/>
      <c r="N210" s="8"/>
      <c r="O210" s="8"/>
      <c r="P210" s="8"/>
    </row>
    <row r="211" spans="1:16" ht="31" customHeight="1" x14ac:dyDescent="0.45">
      <c r="A211" s="63"/>
      <c r="B211" s="63" t="s">
        <v>179</v>
      </c>
      <c r="C211" s="63"/>
      <c r="D211" s="64">
        <v>60</v>
      </c>
      <c r="E211" s="64"/>
      <c r="F211" s="65">
        <v>0</v>
      </c>
      <c r="G211" s="64"/>
      <c r="H211" s="64">
        <f t="shared" si="5"/>
        <v>0</v>
      </c>
      <c r="I211" s="64"/>
      <c r="J211" s="64"/>
      <c r="N211" s="8"/>
      <c r="O211" s="8"/>
      <c r="P211" s="8"/>
    </row>
    <row r="212" spans="1:16" ht="31" customHeight="1" x14ac:dyDescent="0.45">
      <c r="A212" s="63"/>
      <c r="B212" s="63" t="s">
        <v>180</v>
      </c>
      <c r="C212" s="63"/>
      <c r="D212" s="64">
        <v>80</v>
      </c>
      <c r="E212" s="64"/>
      <c r="F212" s="65">
        <v>0</v>
      </c>
      <c r="G212" s="64"/>
      <c r="H212" s="64">
        <f t="shared" si="5"/>
        <v>0</v>
      </c>
      <c r="I212" s="64"/>
      <c r="J212" s="64"/>
      <c r="N212" s="8"/>
      <c r="O212" s="8"/>
      <c r="P212" s="8"/>
    </row>
    <row r="213" spans="1:16" ht="31" customHeight="1" x14ac:dyDescent="0.45">
      <c r="A213" s="63" t="s">
        <v>27</v>
      </c>
      <c r="B213" s="63"/>
      <c r="C213" s="63"/>
      <c r="D213" s="64">
        <v>50</v>
      </c>
      <c r="E213" s="64"/>
      <c r="F213" s="65">
        <v>0</v>
      </c>
      <c r="G213" s="64"/>
      <c r="H213" s="64"/>
      <c r="I213" s="64"/>
      <c r="J213" s="64">
        <f>D213*F213</f>
        <v>0</v>
      </c>
      <c r="N213" s="8"/>
      <c r="O213" s="8"/>
      <c r="P213" s="8"/>
    </row>
    <row r="214" spans="1:16" ht="31" customHeight="1" x14ac:dyDescent="0.45">
      <c r="A214" s="63" t="s">
        <v>28</v>
      </c>
      <c r="B214" s="63"/>
      <c r="C214" s="63"/>
      <c r="D214" s="64"/>
      <c r="E214" s="64"/>
      <c r="F214" s="65"/>
      <c r="G214" s="64"/>
      <c r="H214" s="64"/>
      <c r="I214" s="64"/>
      <c r="J214" s="64">
        <v>0</v>
      </c>
      <c r="N214" s="8"/>
      <c r="O214" s="8"/>
      <c r="P214" s="8"/>
    </row>
    <row r="215" spans="1:16" ht="31" customHeight="1" x14ac:dyDescent="0.45">
      <c r="A215" s="70" t="s">
        <v>29</v>
      </c>
      <c r="B215" s="70"/>
      <c r="C215" s="70"/>
      <c r="D215" s="66"/>
      <c r="E215" s="66"/>
      <c r="F215" s="71"/>
      <c r="G215" s="66"/>
      <c r="H215" s="66"/>
      <c r="I215" s="66"/>
      <c r="J215" s="64">
        <v>115.7</v>
      </c>
      <c r="N215" s="8"/>
      <c r="O215" s="8"/>
      <c r="P215" s="8"/>
    </row>
    <row r="216" spans="1:16" ht="31" customHeight="1" x14ac:dyDescent="0.45">
      <c r="A216" s="70" t="s">
        <v>181</v>
      </c>
      <c r="B216" s="70"/>
      <c r="C216" s="70"/>
      <c r="D216" s="66"/>
      <c r="E216" s="66"/>
      <c r="F216" s="71"/>
      <c r="G216" s="66"/>
      <c r="H216" s="66"/>
      <c r="I216" s="66"/>
      <c r="J216" s="64">
        <v>0</v>
      </c>
      <c r="N216" s="8"/>
      <c r="O216" s="8"/>
      <c r="P216" s="8"/>
    </row>
    <row r="217" spans="1:16" ht="31" customHeight="1" x14ac:dyDescent="0.45">
      <c r="A217" s="70" t="s">
        <v>30</v>
      </c>
      <c r="B217" s="70"/>
      <c r="C217" s="70"/>
      <c r="D217" s="66"/>
      <c r="E217" s="66"/>
      <c r="F217" s="71"/>
      <c r="G217" s="66"/>
      <c r="H217" s="66"/>
      <c r="I217" s="66"/>
      <c r="J217" s="64">
        <v>0</v>
      </c>
      <c r="N217" s="8"/>
      <c r="O217" s="8"/>
      <c r="P217" s="8"/>
    </row>
    <row r="218" spans="1:16" ht="31" customHeight="1" x14ac:dyDescent="0.45">
      <c r="A218" s="70" t="s">
        <v>176</v>
      </c>
      <c r="B218" s="70"/>
      <c r="C218" s="70"/>
      <c r="D218" s="66"/>
      <c r="E218" s="66"/>
      <c r="F218" s="71"/>
      <c r="G218" s="66"/>
      <c r="H218" s="66"/>
      <c r="I218" s="66"/>
      <c r="J218" s="64"/>
      <c r="N218" s="8"/>
      <c r="O218" s="8"/>
      <c r="P218" s="8"/>
    </row>
    <row r="219" spans="1:16" ht="31" customHeight="1" x14ac:dyDescent="0.45">
      <c r="A219" s="70" t="s">
        <v>182</v>
      </c>
      <c r="B219" s="70"/>
      <c r="C219" s="70"/>
      <c r="D219" s="66"/>
      <c r="E219" s="66"/>
      <c r="F219" s="71"/>
      <c r="G219" s="66"/>
      <c r="H219" s="66"/>
      <c r="I219" s="66"/>
      <c r="J219" s="64"/>
      <c r="N219" s="8"/>
      <c r="O219" s="8"/>
      <c r="P219" s="8"/>
    </row>
    <row r="220" spans="1:16" ht="31" customHeight="1" x14ac:dyDescent="0.45">
      <c r="A220" s="70"/>
      <c r="B220" s="70" t="s">
        <v>18</v>
      </c>
      <c r="C220" s="70"/>
      <c r="D220" s="64">
        <v>3</v>
      </c>
      <c r="E220" s="66"/>
      <c r="F220" s="71">
        <v>0</v>
      </c>
      <c r="G220" s="66"/>
      <c r="H220" s="66"/>
      <c r="I220" s="66"/>
      <c r="J220" s="64">
        <f>F220*D220</f>
        <v>0</v>
      </c>
      <c r="N220" s="8"/>
      <c r="O220" s="8"/>
      <c r="P220" s="8"/>
    </row>
    <row r="221" spans="1:16" ht="31" customHeight="1" x14ac:dyDescent="0.45">
      <c r="A221" s="77" t="s">
        <v>4</v>
      </c>
      <c r="B221" s="77"/>
      <c r="C221" s="77"/>
      <c r="D221" s="78"/>
      <c r="E221" s="78"/>
      <c r="F221" s="79"/>
      <c r="G221" s="78"/>
      <c r="H221" s="78">
        <f>SUM(H209:H220)</f>
        <v>0</v>
      </c>
      <c r="I221" s="78"/>
      <c r="J221" s="78">
        <f>SUM(J213:J220)</f>
        <v>115.7</v>
      </c>
      <c r="N221" s="8"/>
      <c r="O221" s="8"/>
      <c r="P221" s="8"/>
    </row>
    <row r="222" spans="1:16" ht="31" customHeight="1" thickBot="1" x14ac:dyDescent="0.5">
      <c r="A222" s="63" t="s">
        <v>32</v>
      </c>
      <c r="B222" s="63"/>
      <c r="C222" s="63"/>
      <c r="D222" s="64"/>
      <c r="E222" s="64"/>
      <c r="F222" s="65"/>
      <c r="G222" s="64"/>
      <c r="H222" s="289"/>
      <c r="I222" s="73"/>
      <c r="J222" s="72">
        <f>H221-J221</f>
        <v>-115.7</v>
      </c>
      <c r="N222" s="8"/>
      <c r="O222" s="8"/>
      <c r="P222" s="8"/>
    </row>
    <row r="223" spans="1:16" ht="31" customHeight="1" thickTop="1" x14ac:dyDescent="0.45">
      <c r="A223" s="63"/>
      <c r="B223" s="63"/>
      <c r="C223" s="63"/>
      <c r="D223" s="64"/>
      <c r="E223" s="64"/>
      <c r="F223" s="65"/>
      <c r="G223" s="64"/>
      <c r="H223" s="289"/>
      <c r="I223" s="73"/>
      <c r="J223" s="64"/>
      <c r="N223" s="8"/>
      <c r="O223" s="8"/>
      <c r="P223" s="8"/>
    </row>
    <row r="224" spans="1:16" ht="31" customHeight="1" x14ac:dyDescent="0.45">
      <c r="A224" s="63" t="s">
        <v>126</v>
      </c>
      <c r="B224" s="63"/>
      <c r="C224" s="63"/>
      <c r="D224" s="64"/>
      <c r="E224" s="64"/>
      <c r="F224" s="65"/>
      <c r="G224" s="64"/>
      <c r="H224" s="64"/>
      <c r="I224" s="64"/>
      <c r="J224" s="64"/>
      <c r="N224" s="8"/>
      <c r="O224" s="8"/>
      <c r="P224" s="8"/>
    </row>
    <row r="225" spans="1:16" ht="31" customHeight="1" x14ac:dyDescent="0.45">
      <c r="A225" s="63" t="s">
        <v>135</v>
      </c>
      <c r="B225" s="63"/>
      <c r="C225" s="63"/>
      <c r="D225" s="64"/>
      <c r="E225" s="64"/>
      <c r="F225" s="65"/>
      <c r="G225" s="64"/>
      <c r="H225" s="64"/>
      <c r="I225" s="64"/>
      <c r="J225" s="64"/>
      <c r="N225" s="8"/>
      <c r="O225" s="8"/>
      <c r="P225" s="8"/>
    </row>
    <row r="226" spans="1:16" ht="31" customHeight="1" x14ac:dyDescent="0.45">
      <c r="A226" s="63"/>
      <c r="B226" s="63"/>
      <c r="C226" s="63"/>
      <c r="D226" s="64"/>
      <c r="E226" s="64"/>
      <c r="F226" s="65"/>
      <c r="G226" s="64"/>
      <c r="H226" s="64"/>
      <c r="I226" s="64"/>
      <c r="J226" s="64"/>
      <c r="N226" s="8"/>
      <c r="O226" s="8"/>
      <c r="P226" s="8"/>
    </row>
    <row r="227" spans="1:16" ht="31" customHeight="1" x14ac:dyDescent="0.45">
      <c r="A227" s="36" t="s">
        <v>63</v>
      </c>
      <c r="B227" s="25"/>
      <c r="C227" s="25"/>
      <c r="D227" s="26"/>
      <c r="E227" s="26"/>
      <c r="F227" s="27"/>
      <c r="G227" s="26"/>
      <c r="H227" s="26"/>
      <c r="I227" s="26"/>
      <c r="J227" s="26"/>
      <c r="N227" s="8"/>
      <c r="O227" s="8"/>
      <c r="P227" s="8"/>
    </row>
    <row r="228" spans="1:16" ht="31" customHeight="1" x14ac:dyDescent="0.45">
      <c r="A228" s="25" t="s">
        <v>0</v>
      </c>
      <c r="B228" s="25"/>
      <c r="C228" s="25"/>
      <c r="D228" s="40" t="s">
        <v>102</v>
      </c>
      <c r="E228" s="40"/>
      <c r="F228" s="39" t="s">
        <v>1</v>
      </c>
      <c r="G228" s="40"/>
      <c r="H228" s="40" t="s">
        <v>105</v>
      </c>
      <c r="I228" s="40"/>
      <c r="J228" s="40" t="s">
        <v>106</v>
      </c>
      <c r="N228" s="8"/>
      <c r="O228" s="8"/>
      <c r="P228" s="8"/>
    </row>
    <row r="229" spans="1:16" ht="31" customHeight="1" x14ac:dyDescent="0.45">
      <c r="A229" s="51" t="s">
        <v>22</v>
      </c>
      <c r="B229" s="51"/>
      <c r="C229" s="51"/>
      <c r="D229" s="52"/>
      <c r="E229" s="52"/>
      <c r="F229" s="53"/>
      <c r="G229" s="52"/>
      <c r="H229" s="52"/>
      <c r="I229" s="52"/>
      <c r="J229" s="52"/>
      <c r="N229" s="8"/>
      <c r="O229" s="8"/>
      <c r="P229" s="8"/>
    </row>
    <row r="230" spans="1:16" ht="31" customHeight="1" x14ac:dyDescent="0.45">
      <c r="A230" s="25"/>
      <c r="B230" s="25" t="s">
        <v>156</v>
      </c>
      <c r="C230" s="25"/>
      <c r="D230" s="26">
        <v>100</v>
      </c>
      <c r="E230" s="26"/>
      <c r="F230" s="27">
        <v>62</v>
      </c>
      <c r="G230" s="26"/>
      <c r="H230" s="137">
        <v>6200</v>
      </c>
      <c r="I230" s="26"/>
      <c r="J230" s="26"/>
      <c r="N230" s="8"/>
      <c r="O230" s="8"/>
      <c r="P230" s="8"/>
    </row>
    <row r="231" spans="1:16" ht="31" customHeight="1" x14ac:dyDescent="0.45">
      <c r="A231" s="25"/>
      <c r="B231" s="25" t="s">
        <v>23</v>
      </c>
      <c r="C231" s="25"/>
      <c r="D231" s="26">
        <v>60</v>
      </c>
      <c r="E231" s="26"/>
      <c r="F231" s="27">
        <v>135</v>
      </c>
      <c r="G231" s="26"/>
      <c r="H231" s="137">
        <v>8100</v>
      </c>
      <c r="I231" s="26"/>
      <c r="J231" s="26"/>
      <c r="N231" s="8"/>
      <c r="O231" s="8"/>
      <c r="P231" s="8"/>
    </row>
    <row r="232" spans="1:16" ht="31" customHeight="1" x14ac:dyDescent="0.45">
      <c r="A232" s="25" t="s">
        <v>27</v>
      </c>
      <c r="B232" s="25"/>
      <c r="C232" s="25"/>
      <c r="D232" s="26">
        <v>130.5</v>
      </c>
      <c r="E232" s="26"/>
      <c r="F232" s="27">
        <v>197</v>
      </c>
      <c r="G232" s="26"/>
      <c r="H232" s="26"/>
      <c r="I232" s="26"/>
      <c r="J232" s="26">
        <v>25700</v>
      </c>
      <c r="N232" s="8"/>
      <c r="O232" s="8"/>
      <c r="P232" s="8"/>
    </row>
    <row r="233" spans="1:16" ht="31" customHeight="1" x14ac:dyDescent="0.45">
      <c r="A233" s="25" t="s">
        <v>64</v>
      </c>
      <c r="B233" s="25"/>
      <c r="C233" s="25"/>
      <c r="D233" s="26"/>
      <c r="E233" s="26"/>
      <c r="F233" s="27"/>
      <c r="G233" s="26"/>
      <c r="H233" s="26"/>
      <c r="I233" s="26"/>
      <c r="J233" s="26">
        <v>742.9</v>
      </c>
      <c r="N233" s="8"/>
      <c r="O233" s="8"/>
      <c r="P233" s="8"/>
    </row>
    <row r="234" spans="1:16" ht="31" customHeight="1" x14ac:dyDescent="0.45">
      <c r="A234" s="25" t="s">
        <v>93</v>
      </c>
      <c r="B234" s="25"/>
      <c r="C234" s="25"/>
      <c r="D234" s="26"/>
      <c r="E234" s="26"/>
      <c r="F234" s="27"/>
      <c r="G234" s="26"/>
      <c r="H234" s="26"/>
      <c r="I234" s="26"/>
      <c r="J234" s="26">
        <v>1972</v>
      </c>
      <c r="N234" s="8"/>
      <c r="O234" s="8"/>
      <c r="P234" s="8"/>
    </row>
    <row r="235" spans="1:16" ht="31" customHeight="1" x14ac:dyDescent="0.45">
      <c r="A235" s="25" t="s">
        <v>31</v>
      </c>
      <c r="B235" s="25"/>
      <c r="C235" s="25"/>
      <c r="D235" s="26"/>
      <c r="E235" s="26"/>
      <c r="F235" s="27"/>
      <c r="G235" s="26"/>
      <c r="H235" s="26"/>
      <c r="I235" s="26"/>
      <c r="J235" s="26"/>
      <c r="N235" s="8"/>
      <c r="O235" s="8"/>
      <c r="P235" s="8"/>
    </row>
    <row r="236" spans="1:16" ht="31" customHeight="1" x14ac:dyDescent="0.45">
      <c r="A236" s="25"/>
      <c r="B236" s="25" t="s">
        <v>18</v>
      </c>
      <c r="C236" s="25"/>
      <c r="D236" s="26">
        <v>3</v>
      </c>
      <c r="E236" s="26"/>
      <c r="F236" s="27">
        <v>12</v>
      </c>
      <c r="G236" s="26"/>
      <c r="H236" s="26"/>
      <c r="I236" s="26"/>
      <c r="J236" s="26">
        <v>36</v>
      </c>
      <c r="N236" s="8"/>
      <c r="O236" s="8"/>
      <c r="P236" s="8"/>
    </row>
    <row r="237" spans="1:16" ht="31" customHeight="1" x14ac:dyDescent="0.45">
      <c r="A237" s="44" t="s">
        <v>4</v>
      </c>
      <c r="B237" s="44"/>
      <c r="C237" s="44"/>
      <c r="D237" s="45"/>
      <c r="E237" s="45"/>
      <c r="F237" s="46"/>
      <c r="G237" s="45"/>
      <c r="H237" s="45">
        <v>14300</v>
      </c>
      <c r="I237" s="45"/>
      <c r="J237" s="45">
        <v>28450.9</v>
      </c>
      <c r="N237" s="8"/>
      <c r="O237" s="8"/>
      <c r="P237" s="8"/>
    </row>
    <row r="238" spans="1:16" ht="31" customHeight="1" thickBot="1" x14ac:dyDescent="0.5">
      <c r="A238" s="25" t="s">
        <v>5</v>
      </c>
      <c r="B238" s="25"/>
      <c r="C238" s="25"/>
      <c r="D238" s="26"/>
      <c r="E238" s="26"/>
      <c r="F238" s="27"/>
      <c r="G238" s="26"/>
      <c r="H238" s="26"/>
      <c r="I238" s="26"/>
      <c r="J238" s="47">
        <v>-14150.9</v>
      </c>
      <c r="N238" s="8"/>
      <c r="O238" s="8"/>
      <c r="P238" s="8"/>
    </row>
    <row r="239" spans="1:16" ht="31" customHeight="1" thickTop="1" x14ac:dyDescent="0.45">
      <c r="A239" s="25"/>
      <c r="B239" s="25"/>
      <c r="C239" s="25"/>
      <c r="D239" s="26"/>
      <c r="E239" s="26"/>
      <c r="F239" s="27"/>
      <c r="G239" s="26"/>
      <c r="H239" s="26"/>
      <c r="I239" s="26"/>
      <c r="J239" s="26"/>
      <c r="N239" s="8"/>
      <c r="O239" s="8"/>
      <c r="P239" s="8"/>
    </row>
    <row r="240" spans="1:16" ht="31" customHeight="1" x14ac:dyDescent="0.45">
      <c r="A240" s="25" t="s">
        <v>165</v>
      </c>
      <c r="B240" s="25"/>
      <c r="C240" s="25"/>
      <c r="D240" s="26"/>
      <c r="E240" s="26"/>
      <c r="F240" s="27"/>
      <c r="G240" s="26"/>
      <c r="H240" s="26"/>
      <c r="I240" s="26"/>
      <c r="J240" s="26"/>
      <c r="N240" s="8"/>
      <c r="O240" s="8"/>
      <c r="P240" s="8"/>
    </row>
    <row r="241" spans="1:16" ht="31" customHeight="1" x14ac:dyDescent="0.45">
      <c r="A241" s="25" t="s">
        <v>166</v>
      </c>
      <c r="B241" s="25"/>
      <c r="C241" s="25"/>
      <c r="D241" s="26"/>
      <c r="E241" s="26"/>
      <c r="F241" s="27"/>
      <c r="G241" s="26"/>
      <c r="H241" s="26"/>
      <c r="I241" s="26"/>
      <c r="J241" s="26"/>
      <c r="N241" s="8"/>
      <c r="O241" s="8"/>
      <c r="P241" s="8"/>
    </row>
    <row r="242" spans="1:16" ht="31" customHeight="1" x14ac:dyDescent="0.45">
      <c r="A242" s="25"/>
      <c r="B242" s="25"/>
      <c r="C242" s="25"/>
      <c r="D242" s="26"/>
      <c r="E242" s="26"/>
      <c r="F242" s="27"/>
      <c r="G242" s="26"/>
      <c r="H242" s="26"/>
      <c r="I242" s="26"/>
      <c r="J242" s="26"/>
      <c r="N242" s="8"/>
      <c r="O242" s="8"/>
      <c r="P242" s="8"/>
    </row>
    <row r="243" spans="1:16" ht="31" customHeight="1" x14ac:dyDescent="0.45">
      <c r="A243" s="156" t="s">
        <v>65</v>
      </c>
      <c r="B243" s="157"/>
      <c r="C243" s="157"/>
      <c r="D243" s="158"/>
      <c r="E243" s="158"/>
      <c r="F243" s="159"/>
      <c r="G243" s="158"/>
      <c r="H243" s="158"/>
      <c r="I243" s="158"/>
      <c r="J243" s="158"/>
      <c r="N243" s="8"/>
      <c r="O243" s="8"/>
      <c r="P243" s="8"/>
    </row>
    <row r="244" spans="1:16" ht="31" customHeight="1" x14ac:dyDescent="0.45">
      <c r="A244" s="160" t="s">
        <v>0</v>
      </c>
      <c r="B244" s="160"/>
      <c r="C244" s="160"/>
      <c r="D244" s="161" t="s">
        <v>102</v>
      </c>
      <c r="E244" s="161"/>
      <c r="F244" s="162" t="s">
        <v>1</v>
      </c>
      <c r="G244" s="161"/>
      <c r="H244" s="161" t="s">
        <v>105</v>
      </c>
      <c r="I244" s="163"/>
      <c r="J244" s="161" t="s">
        <v>106</v>
      </c>
      <c r="N244" s="8"/>
      <c r="O244" s="8"/>
      <c r="P244" s="8"/>
    </row>
    <row r="245" spans="1:16" ht="31" customHeight="1" x14ac:dyDescent="0.45">
      <c r="A245" s="157" t="s">
        <v>66</v>
      </c>
      <c r="B245" s="157"/>
      <c r="C245" s="157"/>
      <c r="D245" s="158"/>
      <c r="E245" s="158"/>
      <c r="F245" s="164"/>
      <c r="G245" s="158"/>
      <c r="H245" s="158"/>
      <c r="I245" s="158"/>
      <c r="J245" s="165"/>
      <c r="N245" s="8"/>
      <c r="O245" s="8"/>
      <c r="P245" s="8"/>
    </row>
    <row r="246" spans="1:16" ht="31" customHeight="1" x14ac:dyDescent="0.45">
      <c r="A246" s="157"/>
      <c r="B246" s="157" t="s">
        <v>132</v>
      </c>
      <c r="C246" s="157"/>
      <c r="D246" s="166">
        <v>2</v>
      </c>
      <c r="E246" s="158"/>
      <c r="F246" s="164">
        <v>15</v>
      </c>
      <c r="G246" s="158"/>
      <c r="H246" s="158">
        <f>D246*F246</f>
        <v>30</v>
      </c>
      <c r="I246" s="158"/>
      <c r="J246" s="165"/>
      <c r="N246" s="8"/>
      <c r="O246" s="8"/>
      <c r="P246" s="8"/>
    </row>
    <row r="247" spans="1:16" ht="31" customHeight="1" x14ac:dyDescent="0.45">
      <c r="A247" s="157"/>
      <c r="B247" s="157" t="s">
        <v>131</v>
      </c>
      <c r="C247" s="157"/>
      <c r="D247" s="166">
        <v>5</v>
      </c>
      <c r="E247" s="158"/>
      <c r="F247" s="164">
        <v>20</v>
      </c>
      <c r="G247" s="158"/>
      <c r="H247" s="158">
        <f>D247*F247</f>
        <v>100</v>
      </c>
      <c r="I247" s="158"/>
      <c r="J247" s="165"/>
      <c r="N247" s="8"/>
      <c r="O247" s="8"/>
      <c r="P247" s="8"/>
    </row>
    <row r="248" spans="1:16" ht="31" customHeight="1" x14ac:dyDescent="0.45">
      <c r="A248" s="157"/>
      <c r="B248" s="157" t="s">
        <v>138</v>
      </c>
      <c r="C248" s="157"/>
      <c r="D248" s="166">
        <v>17</v>
      </c>
      <c r="E248" s="158"/>
      <c r="F248" s="164">
        <v>5</v>
      </c>
      <c r="G248" s="158"/>
      <c r="H248" s="158">
        <f>D248*F248</f>
        <v>85</v>
      </c>
      <c r="I248" s="158"/>
      <c r="J248" s="165"/>
      <c r="N248" s="8"/>
      <c r="O248" s="8"/>
      <c r="P248" s="8"/>
    </row>
    <row r="249" spans="1:16" ht="31" customHeight="1" x14ac:dyDescent="0.45">
      <c r="A249" s="157"/>
      <c r="B249" s="157" t="s">
        <v>67</v>
      </c>
      <c r="C249" s="157"/>
      <c r="D249" s="166">
        <v>20</v>
      </c>
      <c r="E249" s="158"/>
      <c r="F249" s="164">
        <v>10</v>
      </c>
      <c r="G249" s="158"/>
      <c r="H249" s="158">
        <f>D249*F249</f>
        <v>200</v>
      </c>
      <c r="I249" s="158"/>
      <c r="J249" s="165"/>
      <c r="N249" s="8"/>
      <c r="O249" s="8"/>
      <c r="P249" s="8"/>
    </row>
    <row r="250" spans="1:16" ht="31" customHeight="1" x14ac:dyDescent="0.45">
      <c r="A250" s="157" t="s">
        <v>68</v>
      </c>
      <c r="B250" s="157"/>
      <c r="C250" s="157"/>
      <c r="D250" s="166"/>
      <c r="E250" s="158"/>
      <c r="F250" s="164"/>
      <c r="G250" s="158"/>
      <c r="H250" s="158"/>
      <c r="I250" s="158"/>
      <c r="J250" s="165"/>
      <c r="N250" s="8"/>
      <c r="O250" s="8"/>
      <c r="P250" s="8"/>
    </row>
    <row r="251" spans="1:16" ht="31" customHeight="1" x14ac:dyDescent="0.45">
      <c r="A251" s="157"/>
      <c r="B251" s="157" t="s">
        <v>132</v>
      </c>
      <c r="C251" s="157"/>
      <c r="D251" s="166">
        <v>2</v>
      </c>
      <c r="E251" s="158"/>
      <c r="F251" s="164">
        <v>15</v>
      </c>
      <c r="G251" s="158"/>
      <c r="H251" s="158"/>
      <c r="I251" s="158"/>
      <c r="J251" s="165">
        <f>D251*F251</f>
        <v>30</v>
      </c>
      <c r="N251" s="8"/>
      <c r="O251" s="8"/>
      <c r="P251" s="8"/>
    </row>
    <row r="252" spans="1:16" ht="31" customHeight="1" x14ac:dyDescent="0.45">
      <c r="A252" s="157"/>
      <c r="B252" s="157" t="s">
        <v>131</v>
      </c>
      <c r="C252" s="157"/>
      <c r="D252" s="166">
        <v>5</v>
      </c>
      <c r="E252" s="158"/>
      <c r="F252" s="164">
        <v>20</v>
      </c>
      <c r="G252" s="158"/>
      <c r="H252" s="158"/>
      <c r="I252" s="158"/>
      <c r="J252" s="165">
        <f>D252*F252</f>
        <v>100</v>
      </c>
      <c r="N252" s="8"/>
      <c r="O252" s="8"/>
      <c r="P252" s="8"/>
    </row>
    <row r="253" spans="1:16" ht="31" customHeight="1" x14ac:dyDescent="0.45">
      <c r="A253" s="157"/>
      <c r="B253" s="157" t="s">
        <v>138</v>
      </c>
      <c r="C253" s="157"/>
      <c r="D253" s="166">
        <v>17</v>
      </c>
      <c r="E253" s="158"/>
      <c r="F253" s="164">
        <v>5</v>
      </c>
      <c r="G253" s="158"/>
      <c r="H253" s="158"/>
      <c r="I253" s="158"/>
      <c r="J253" s="165">
        <f>D253*F253</f>
        <v>85</v>
      </c>
      <c r="N253" s="8"/>
      <c r="O253" s="8"/>
      <c r="P253" s="8"/>
    </row>
    <row r="254" spans="1:16" ht="31" customHeight="1" x14ac:dyDescent="0.45">
      <c r="A254" s="157"/>
      <c r="B254" s="157" t="s">
        <v>67</v>
      </c>
      <c r="C254" s="157"/>
      <c r="D254" s="166">
        <v>20</v>
      </c>
      <c r="E254" s="158"/>
      <c r="F254" s="164">
        <v>10</v>
      </c>
      <c r="G254" s="158"/>
      <c r="H254" s="158"/>
      <c r="I254" s="158"/>
      <c r="J254" s="165">
        <f>D254*F254</f>
        <v>200</v>
      </c>
      <c r="N254" s="8"/>
      <c r="O254" s="8"/>
      <c r="P254" s="8"/>
    </row>
    <row r="255" spans="1:16" ht="31" customHeight="1" x14ac:dyDescent="0.45">
      <c r="A255" s="157" t="s">
        <v>184</v>
      </c>
      <c r="B255" s="157"/>
      <c r="C255" s="157"/>
      <c r="D255" s="166">
        <v>2</v>
      </c>
      <c r="E255" s="158"/>
      <c r="F255" s="164">
        <v>35</v>
      </c>
      <c r="G255" s="158"/>
      <c r="H255" s="158"/>
      <c r="I255" s="158"/>
      <c r="J255" s="165">
        <f>D255*F255</f>
        <v>70</v>
      </c>
      <c r="N255" s="8"/>
      <c r="O255" s="8"/>
      <c r="P255" s="8"/>
    </row>
    <row r="256" spans="1:16" ht="31" customHeight="1" x14ac:dyDescent="0.45">
      <c r="A256" s="157"/>
      <c r="B256" s="157"/>
      <c r="C256" s="157"/>
      <c r="D256" s="166">
        <v>3</v>
      </c>
      <c r="E256" s="158"/>
      <c r="F256" s="164">
        <v>5</v>
      </c>
      <c r="G256" s="158"/>
      <c r="H256" s="158"/>
      <c r="I256" s="158"/>
      <c r="J256" s="165">
        <f>D256*F256</f>
        <v>15</v>
      </c>
      <c r="N256" s="8"/>
      <c r="O256" s="8"/>
      <c r="P256" s="8"/>
    </row>
    <row r="257" spans="1:16" ht="31" customHeight="1" x14ac:dyDescent="0.45">
      <c r="A257" s="157"/>
      <c r="B257" s="157"/>
      <c r="C257" s="157"/>
      <c r="D257" s="166">
        <v>3.7</v>
      </c>
      <c r="E257" s="158"/>
      <c r="F257" s="164">
        <v>10</v>
      </c>
      <c r="G257" s="158"/>
      <c r="H257" s="158"/>
      <c r="I257" s="158"/>
      <c r="J257" s="165">
        <f>D257*F257</f>
        <v>37</v>
      </c>
      <c r="N257" s="8"/>
      <c r="O257" s="8"/>
      <c r="P257" s="8"/>
    </row>
    <row r="258" spans="1:16" ht="31" customHeight="1" x14ac:dyDescent="0.45">
      <c r="A258" s="157" t="s">
        <v>69</v>
      </c>
      <c r="B258" s="157"/>
      <c r="C258" s="157"/>
      <c r="D258" s="166"/>
      <c r="E258" s="158"/>
      <c r="F258" s="164"/>
      <c r="G258" s="158"/>
      <c r="H258" s="158"/>
      <c r="I258" s="158"/>
      <c r="J258" s="165"/>
      <c r="N258" s="8"/>
      <c r="O258" s="8"/>
      <c r="P258" s="8"/>
    </row>
    <row r="259" spans="1:16" ht="31" customHeight="1" x14ac:dyDescent="0.45">
      <c r="A259" s="157"/>
      <c r="B259" s="157" t="s">
        <v>131</v>
      </c>
      <c r="C259" s="157"/>
      <c r="D259" s="166">
        <v>5</v>
      </c>
      <c r="E259" s="158"/>
      <c r="F259" s="164">
        <v>36</v>
      </c>
      <c r="G259" s="158"/>
      <c r="H259" s="158"/>
      <c r="I259" s="158"/>
      <c r="J259" s="158">
        <f>D259*F259</f>
        <v>180</v>
      </c>
      <c r="N259" s="8"/>
      <c r="O259" s="8"/>
      <c r="P259" s="8"/>
    </row>
    <row r="260" spans="1:16" ht="31" customHeight="1" x14ac:dyDescent="0.45">
      <c r="A260" s="157" t="s">
        <v>114</v>
      </c>
      <c r="B260" s="157"/>
      <c r="C260" s="157"/>
      <c r="D260" s="166">
        <v>200</v>
      </c>
      <c r="E260" s="158"/>
      <c r="F260" s="164">
        <v>1</v>
      </c>
      <c r="G260" s="158"/>
      <c r="H260" s="158"/>
      <c r="I260" s="158"/>
      <c r="J260" s="158">
        <f>D260*F260</f>
        <v>200</v>
      </c>
      <c r="N260" s="8"/>
      <c r="O260" s="8"/>
      <c r="P260" s="8"/>
    </row>
    <row r="261" spans="1:16" ht="31" customHeight="1" x14ac:dyDescent="0.45">
      <c r="A261" s="157" t="s">
        <v>31</v>
      </c>
      <c r="B261" s="157"/>
      <c r="C261" s="157"/>
      <c r="D261" s="158"/>
      <c r="E261" s="158"/>
      <c r="F261" s="164"/>
      <c r="G261" s="158"/>
      <c r="H261" s="158"/>
      <c r="I261" s="158"/>
      <c r="J261" s="158"/>
      <c r="N261" s="8"/>
      <c r="O261" s="8"/>
      <c r="P261" s="8"/>
    </row>
    <row r="262" spans="1:16" ht="31" customHeight="1" x14ac:dyDescent="0.45">
      <c r="A262" s="157"/>
      <c r="B262" s="157" t="s">
        <v>18</v>
      </c>
      <c r="C262" s="157"/>
      <c r="D262" s="158">
        <v>3</v>
      </c>
      <c r="E262" s="158"/>
      <c r="F262" s="164">
        <v>12</v>
      </c>
      <c r="G262" s="158"/>
      <c r="H262" s="158"/>
      <c r="I262" s="158"/>
      <c r="J262" s="158">
        <f>D262*F262</f>
        <v>36</v>
      </c>
      <c r="N262" s="8"/>
      <c r="O262" s="8"/>
      <c r="P262" s="8"/>
    </row>
    <row r="263" spans="1:16" ht="31" customHeight="1" x14ac:dyDescent="0.45">
      <c r="A263" s="157" t="s">
        <v>118</v>
      </c>
      <c r="B263" s="157"/>
      <c r="C263" s="157"/>
      <c r="D263" s="157"/>
      <c r="E263" s="157"/>
      <c r="F263" s="157"/>
      <c r="G263" s="157"/>
      <c r="H263" s="157"/>
      <c r="I263" s="157"/>
      <c r="J263" s="157"/>
      <c r="N263" s="8"/>
      <c r="O263" s="8"/>
      <c r="P263" s="8"/>
    </row>
    <row r="264" spans="1:16" ht="31" customHeight="1" x14ac:dyDescent="0.45">
      <c r="A264" s="157"/>
      <c r="B264" s="157" t="s">
        <v>70</v>
      </c>
      <c r="C264" s="157"/>
      <c r="D264" s="166">
        <v>5</v>
      </c>
      <c r="E264" s="157"/>
      <c r="F264" s="157">
        <v>36</v>
      </c>
      <c r="G264" s="157"/>
      <c r="H264" s="166">
        <f>D264*F264</f>
        <v>180</v>
      </c>
      <c r="I264" s="157"/>
      <c r="J264" s="157"/>
      <c r="N264" s="8"/>
      <c r="O264" s="8"/>
      <c r="P264" s="8"/>
    </row>
    <row r="265" spans="1:16" ht="31" customHeight="1" x14ac:dyDescent="0.45">
      <c r="A265" s="157"/>
      <c r="B265" s="157" t="s">
        <v>114</v>
      </c>
      <c r="C265" s="157"/>
      <c r="D265" s="166">
        <v>200</v>
      </c>
      <c r="E265" s="157"/>
      <c r="F265" s="157">
        <v>1</v>
      </c>
      <c r="G265" s="157"/>
      <c r="H265" s="166">
        <f>D265*F265</f>
        <v>200</v>
      </c>
      <c r="I265" s="157"/>
      <c r="J265" s="157"/>
      <c r="N265" s="8"/>
      <c r="O265" s="8"/>
      <c r="P265" s="8"/>
    </row>
    <row r="266" spans="1:16" ht="31" customHeight="1" x14ac:dyDescent="0.45">
      <c r="A266" s="167" t="s">
        <v>4</v>
      </c>
      <c r="B266" s="167"/>
      <c r="C266" s="167"/>
      <c r="D266" s="168"/>
      <c r="E266" s="168"/>
      <c r="F266" s="169"/>
      <c r="G266" s="168"/>
      <c r="H266" s="168">
        <f>SUM(H245:H265)</f>
        <v>795</v>
      </c>
      <c r="I266" s="168"/>
      <c r="J266" s="168">
        <f>SUM(J245:J265)</f>
        <v>953</v>
      </c>
      <c r="N266" s="8"/>
      <c r="O266" s="8"/>
      <c r="P266" s="8"/>
    </row>
    <row r="267" spans="1:16" ht="31" customHeight="1" thickBot="1" x14ac:dyDescent="0.5">
      <c r="A267" s="157" t="s">
        <v>32</v>
      </c>
      <c r="B267" s="157"/>
      <c r="C267" s="157"/>
      <c r="D267" s="158"/>
      <c r="E267" s="158"/>
      <c r="F267" s="164"/>
      <c r="G267" s="158"/>
      <c r="H267" s="158"/>
      <c r="I267" s="158"/>
      <c r="J267" s="170">
        <f>H266-J266</f>
        <v>-158</v>
      </c>
      <c r="N267" s="8"/>
      <c r="O267" s="8"/>
      <c r="P267" s="8"/>
    </row>
    <row r="268" spans="1:16" ht="38" customHeight="1" thickTop="1" x14ac:dyDescent="0.45">
      <c r="A268" s="171"/>
      <c r="B268" s="157"/>
      <c r="C268" s="157"/>
      <c r="D268" s="158"/>
      <c r="E268" s="158"/>
      <c r="F268" s="159"/>
      <c r="G268" s="158"/>
      <c r="H268" s="158"/>
      <c r="I268" s="158"/>
      <c r="J268" s="158"/>
      <c r="N268" s="8"/>
      <c r="O268" s="8"/>
      <c r="P268" s="8"/>
    </row>
    <row r="269" spans="1:16" ht="31" customHeight="1" x14ac:dyDescent="0.45">
      <c r="A269" s="157" t="s">
        <v>127</v>
      </c>
      <c r="B269" s="157"/>
      <c r="C269" s="157"/>
      <c r="D269" s="158"/>
      <c r="E269" s="158"/>
      <c r="F269" s="159"/>
      <c r="G269" s="158"/>
      <c r="H269" s="158"/>
      <c r="I269" s="158"/>
      <c r="J269" s="158"/>
      <c r="N269" s="8"/>
      <c r="O269" s="8"/>
      <c r="P269" s="8"/>
    </row>
    <row r="270" spans="1:16" ht="31" customHeight="1" x14ac:dyDescent="0.45">
      <c r="A270" s="157" t="s">
        <v>135</v>
      </c>
      <c r="B270" s="172"/>
      <c r="C270" s="172"/>
      <c r="D270" s="173"/>
      <c r="E270" s="173"/>
      <c r="F270" s="174"/>
      <c r="G270" s="173"/>
      <c r="H270" s="173"/>
      <c r="I270" s="173"/>
      <c r="J270" s="173"/>
      <c r="N270" s="8"/>
      <c r="O270" s="8"/>
      <c r="P270" s="8"/>
    </row>
    <row r="271" spans="1:16" ht="31" customHeight="1" x14ac:dyDescent="0.45">
      <c r="A271" s="157"/>
      <c r="B271" s="157"/>
      <c r="C271" s="157"/>
      <c r="D271" s="158"/>
      <c r="E271" s="158"/>
      <c r="F271" s="164"/>
      <c r="G271" s="158"/>
      <c r="H271" s="158"/>
      <c r="I271" s="158"/>
      <c r="J271" s="165"/>
      <c r="N271" s="8"/>
      <c r="O271" s="8"/>
      <c r="P271" s="8"/>
    </row>
    <row r="272" spans="1:16" ht="41" customHeight="1" x14ac:dyDescent="0.45">
      <c r="A272" s="171" t="s">
        <v>19</v>
      </c>
      <c r="B272" s="157"/>
      <c r="C272" s="157"/>
      <c r="D272" s="158"/>
      <c r="E272" s="158"/>
      <c r="F272" s="159"/>
      <c r="G272" s="158"/>
      <c r="H272" s="158"/>
      <c r="I272" s="158"/>
      <c r="J272" s="158"/>
      <c r="N272" s="8"/>
      <c r="O272" s="8"/>
      <c r="P272" s="8"/>
    </row>
    <row r="273" spans="1:16" ht="23" customHeight="1" x14ac:dyDescent="0.45">
      <c r="A273" s="175"/>
      <c r="B273" s="172"/>
      <c r="C273" s="172"/>
      <c r="D273" s="173"/>
      <c r="E273" s="173"/>
      <c r="F273" s="174"/>
      <c r="G273" s="173"/>
      <c r="H273" s="173"/>
      <c r="I273" s="173"/>
      <c r="J273" s="173"/>
      <c r="N273" s="8"/>
      <c r="O273" s="8"/>
      <c r="P273" s="8"/>
    </row>
    <row r="274" spans="1:16" ht="39" customHeight="1" x14ac:dyDescent="0.45">
      <c r="A274" s="190" t="s">
        <v>167</v>
      </c>
      <c r="B274" s="150"/>
      <c r="C274" s="150"/>
      <c r="D274" s="142"/>
      <c r="E274" s="142"/>
      <c r="F274" s="155"/>
      <c r="G274" s="142"/>
      <c r="H274" s="142"/>
      <c r="I274" s="142"/>
      <c r="J274" s="142"/>
      <c r="N274" s="8"/>
      <c r="O274" s="8"/>
      <c r="P274" s="8"/>
    </row>
    <row r="275" spans="1:16" ht="31" customHeight="1" x14ac:dyDescent="0.45">
      <c r="A275" s="191" t="s">
        <v>0</v>
      </c>
      <c r="B275" s="191"/>
      <c r="C275" s="191"/>
      <c r="D275" s="139" t="s">
        <v>102</v>
      </c>
      <c r="E275" s="139"/>
      <c r="F275" s="140" t="s">
        <v>1</v>
      </c>
      <c r="G275" s="139"/>
      <c r="H275" s="139" t="s">
        <v>105</v>
      </c>
      <c r="I275" s="192"/>
      <c r="J275" s="139" t="s">
        <v>106</v>
      </c>
      <c r="N275" s="8"/>
      <c r="O275" s="8"/>
      <c r="P275" s="8"/>
    </row>
    <row r="276" spans="1:16" ht="31" customHeight="1" x14ac:dyDescent="0.45">
      <c r="A276" s="150" t="s">
        <v>22</v>
      </c>
      <c r="B276" s="150"/>
      <c r="C276" s="150"/>
      <c r="D276" s="142"/>
      <c r="E276" s="142"/>
      <c r="F276" s="155"/>
      <c r="G276" s="142"/>
      <c r="H276" s="142"/>
      <c r="I276" s="142"/>
      <c r="J276" s="142"/>
      <c r="N276" s="8"/>
      <c r="O276" s="8"/>
      <c r="P276" s="8"/>
    </row>
    <row r="277" spans="1:16" ht="31" customHeight="1" x14ac:dyDescent="0.45">
      <c r="A277" s="150"/>
      <c r="B277" s="150" t="s">
        <v>23</v>
      </c>
      <c r="C277" s="193"/>
      <c r="D277" s="194">
        <v>5386</v>
      </c>
      <c r="E277" s="194"/>
      <c r="F277" s="195">
        <v>34</v>
      </c>
      <c r="G277" s="194"/>
      <c r="H277" s="142">
        <f>D277*F277</f>
        <v>183124</v>
      </c>
      <c r="I277" s="194"/>
      <c r="J277" s="194"/>
      <c r="N277" s="8"/>
      <c r="O277" s="8"/>
      <c r="P277" s="8"/>
    </row>
    <row r="278" spans="1:16" ht="31" customHeight="1" x14ac:dyDescent="0.45">
      <c r="A278" s="150" t="s">
        <v>72</v>
      </c>
      <c r="B278" s="150"/>
      <c r="C278" s="193"/>
      <c r="D278" s="194">
        <v>6036</v>
      </c>
      <c r="E278" s="194"/>
      <c r="F278" s="195">
        <v>35</v>
      </c>
      <c r="G278" s="194"/>
      <c r="H278" s="142"/>
      <c r="I278" s="194"/>
      <c r="J278" s="194">
        <f>D278*F278</f>
        <v>211260</v>
      </c>
      <c r="N278" s="8"/>
      <c r="O278" s="8"/>
      <c r="P278" s="8"/>
    </row>
    <row r="279" spans="1:16" ht="31" customHeight="1" x14ac:dyDescent="0.45">
      <c r="A279" s="150" t="s">
        <v>31</v>
      </c>
      <c r="B279" s="150"/>
      <c r="C279" s="193"/>
      <c r="D279" s="194"/>
      <c r="E279" s="194"/>
      <c r="F279" s="195"/>
      <c r="G279" s="194"/>
      <c r="H279" s="142"/>
      <c r="I279" s="194"/>
      <c r="J279" s="194"/>
      <c r="N279" s="8"/>
      <c r="O279" s="8"/>
      <c r="P279" s="8"/>
    </row>
    <row r="280" spans="1:16" ht="31" customHeight="1" x14ac:dyDescent="0.45">
      <c r="A280" s="150"/>
      <c r="B280" s="150" t="s">
        <v>18</v>
      </c>
      <c r="C280" s="193"/>
      <c r="D280" s="194">
        <v>3</v>
      </c>
      <c r="E280" s="194"/>
      <c r="F280" s="195">
        <v>12</v>
      </c>
      <c r="G280" s="194"/>
      <c r="H280" s="142"/>
      <c r="I280" s="194"/>
      <c r="J280" s="194">
        <f>F280*D280</f>
        <v>36</v>
      </c>
      <c r="N280" s="8"/>
      <c r="O280" s="8"/>
      <c r="P280" s="8"/>
    </row>
    <row r="281" spans="1:16" ht="31" customHeight="1" x14ac:dyDescent="0.45">
      <c r="A281" s="150" t="s">
        <v>118</v>
      </c>
      <c r="B281" s="150"/>
      <c r="C281" s="193"/>
      <c r="D281" s="194"/>
      <c r="E281" s="194"/>
      <c r="F281" s="195"/>
      <c r="G281" s="194"/>
      <c r="H281" s="142"/>
      <c r="I281" s="194"/>
      <c r="J281" s="194"/>
      <c r="N281" s="8"/>
      <c r="O281" s="8"/>
      <c r="P281" s="8"/>
    </row>
    <row r="282" spans="1:16" ht="31" customHeight="1" x14ac:dyDescent="0.45">
      <c r="A282" s="150"/>
      <c r="B282" s="150" t="s">
        <v>22</v>
      </c>
      <c r="C282" s="193"/>
      <c r="D282" s="194"/>
      <c r="E282" s="194"/>
      <c r="F282" s="195"/>
      <c r="G282" s="194"/>
      <c r="H282" s="142"/>
      <c r="I282" s="194"/>
      <c r="J282" s="194"/>
      <c r="N282" s="8"/>
      <c r="O282" s="8"/>
      <c r="P282" s="8"/>
    </row>
    <row r="283" spans="1:16" ht="31" customHeight="1" x14ac:dyDescent="0.45">
      <c r="A283" s="150"/>
      <c r="B283" s="150"/>
      <c r="C283" s="193" t="s">
        <v>23</v>
      </c>
      <c r="D283" s="194">
        <v>650</v>
      </c>
      <c r="E283" s="194"/>
      <c r="F283" s="195">
        <v>34</v>
      </c>
      <c r="G283" s="194"/>
      <c r="H283" s="142">
        <f>D283*F283</f>
        <v>22100</v>
      </c>
      <c r="I283" s="194"/>
      <c r="J283" s="194"/>
      <c r="N283" s="8"/>
      <c r="O283" s="8"/>
      <c r="P283" s="8"/>
    </row>
    <row r="284" spans="1:16" ht="31" customHeight="1" x14ac:dyDescent="0.45">
      <c r="A284" s="150"/>
      <c r="B284" s="150" t="s">
        <v>73</v>
      </c>
      <c r="C284" s="193"/>
      <c r="D284" s="194">
        <v>6036</v>
      </c>
      <c r="E284" s="194"/>
      <c r="F284" s="195">
        <v>1</v>
      </c>
      <c r="G284" s="194"/>
      <c r="H284" s="142">
        <f>D284*F284</f>
        <v>6036</v>
      </c>
      <c r="I284" s="194"/>
      <c r="J284" s="194"/>
      <c r="N284" s="8"/>
      <c r="O284" s="8"/>
      <c r="P284" s="8"/>
    </row>
    <row r="285" spans="1:16" ht="31" customHeight="1" x14ac:dyDescent="0.45">
      <c r="A285" s="196" t="s">
        <v>4</v>
      </c>
      <c r="B285" s="196"/>
      <c r="C285" s="197"/>
      <c r="D285" s="198"/>
      <c r="E285" s="198"/>
      <c r="F285" s="199"/>
      <c r="G285" s="198"/>
      <c r="H285" s="200">
        <f>SUM(H276:H284)</f>
        <v>211260</v>
      </c>
      <c r="I285" s="198"/>
      <c r="J285" s="198">
        <f>SUM(J276:J284)</f>
        <v>211296</v>
      </c>
      <c r="N285" s="8"/>
      <c r="O285" s="8"/>
      <c r="P285" s="8"/>
    </row>
    <row r="286" spans="1:16" ht="31" customHeight="1" thickBot="1" x14ac:dyDescent="0.5">
      <c r="A286" s="150" t="s">
        <v>32</v>
      </c>
      <c r="B286" s="150"/>
      <c r="C286" s="193"/>
      <c r="D286" s="194"/>
      <c r="E286" s="194"/>
      <c r="F286" s="195" t="s">
        <v>168</v>
      </c>
      <c r="G286" s="194"/>
      <c r="H286" s="142"/>
      <c r="I286" s="194"/>
      <c r="J286" s="201">
        <f>H285-J285</f>
        <v>-36</v>
      </c>
      <c r="N286" s="8"/>
      <c r="O286" s="8"/>
      <c r="P286" s="8"/>
    </row>
    <row r="287" spans="1:16" ht="31" customHeight="1" thickTop="1" x14ac:dyDescent="0.45">
      <c r="A287" s="150"/>
      <c r="B287" s="202"/>
      <c r="C287" s="193"/>
      <c r="D287" s="194"/>
      <c r="E287" s="194"/>
      <c r="F287" s="195"/>
      <c r="G287" s="194"/>
      <c r="H287" s="142"/>
      <c r="I287" s="194"/>
      <c r="J287" s="194"/>
      <c r="N287" s="8"/>
      <c r="O287" s="8"/>
      <c r="P287" s="8"/>
    </row>
    <row r="288" spans="1:16" ht="31" customHeight="1" x14ac:dyDescent="0.45">
      <c r="A288" s="150" t="s">
        <v>172</v>
      </c>
      <c r="B288" s="150"/>
      <c r="C288" s="150"/>
      <c r="D288" s="142"/>
      <c r="E288" s="142"/>
      <c r="F288" s="155"/>
      <c r="G288" s="142"/>
      <c r="H288" s="142"/>
      <c r="I288" s="142"/>
      <c r="J288" s="142"/>
      <c r="N288" s="8"/>
      <c r="O288" s="8"/>
      <c r="P288" s="8"/>
    </row>
    <row r="289" spans="1:16" ht="31" customHeight="1" x14ac:dyDescent="0.45">
      <c r="A289" s="150"/>
      <c r="B289" s="202"/>
      <c r="C289" s="193"/>
      <c r="D289" s="194"/>
      <c r="E289" s="194"/>
      <c r="F289" s="195"/>
      <c r="G289" s="194"/>
      <c r="H289" s="142"/>
      <c r="I289" s="194"/>
      <c r="J289" s="194"/>
      <c r="N289" s="8"/>
      <c r="O289" s="8"/>
      <c r="P289" s="8"/>
    </row>
    <row r="290" spans="1:16" ht="44" customHeight="1" x14ac:dyDescent="0.45">
      <c r="A290" s="202" t="s">
        <v>19</v>
      </c>
      <c r="B290" s="150"/>
      <c r="C290" s="150"/>
      <c r="D290" s="142"/>
      <c r="E290" s="142"/>
      <c r="F290" s="155"/>
      <c r="G290" s="142"/>
      <c r="H290" s="142"/>
      <c r="I290" s="142"/>
      <c r="J290" s="142"/>
      <c r="N290" s="8"/>
      <c r="O290" s="8"/>
      <c r="P290" s="8"/>
    </row>
    <row r="291" spans="1:16" ht="31" customHeight="1" x14ac:dyDescent="0.45">
      <c r="A291" s="41"/>
      <c r="B291" s="25"/>
      <c r="C291" s="25"/>
      <c r="D291" s="26"/>
      <c r="E291" s="26"/>
      <c r="F291" s="27"/>
      <c r="G291" s="26"/>
      <c r="H291" s="26"/>
      <c r="I291" s="26"/>
      <c r="J291" s="26"/>
      <c r="N291" s="8"/>
      <c r="O291" s="8"/>
      <c r="P291" s="8"/>
    </row>
    <row r="292" spans="1:16" ht="31" customHeight="1" x14ac:dyDescent="0.45">
      <c r="A292" s="156" t="s">
        <v>101</v>
      </c>
      <c r="B292" s="157"/>
      <c r="C292" s="157"/>
      <c r="D292" s="158"/>
      <c r="E292" s="158"/>
      <c r="F292" s="159"/>
      <c r="G292" s="158"/>
      <c r="H292" s="158"/>
      <c r="I292" s="158"/>
      <c r="J292" s="158"/>
      <c r="N292" s="8"/>
      <c r="O292" s="8"/>
      <c r="P292" s="8"/>
    </row>
    <row r="293" spans="1:16" ht="31" customHeight="1" x14ac:dyDescent="0.45">
      <c r="A293" s="160" t="s">
        <v>0</v>
      </c>
      <c r="B293" s="160"/>
      <c r="C293" s="160"/>
      <c r="D293" s="161" t="s">
        <v>102</v>
      </c>
      <c r="E293" s="161"/>
      <c r="F293" s="162" t="s">
        <v>1</v>
      </c>
      <c r="G293" s="161"/>
      <c r="H293" s="161" t="s">
        <v>105</v>
      </c>
      <c r="I293" s="163"/>
      <c r="J293" s="161" t="s">
        <v>106</v>
      </c>
      <c r="N293" s="8"/>
      <c r="O293" s="8"/>
      <c r="P293" s="8"/>
    </row>
    <row r="294" spans="1:16" ht="31" customHeight="1" x14ac:dyDescent="0.45">
      <c r="A294" s="157" t="s">
        <v>74</v>
      </c>
      <c r="B294" s="157"/>
      <c r="C294" s="157"/>
      <c r="D294" s="158">
        <v>6460</v>
      </c>
      <c r="E294" s="158"/>
      <c r="F294" s="164">
        <v>1</v>
      </c>
      <c r="G294" s="158"/>
      <c r="H294" s="158"/>
      <c r="I294" s="158"/>
      <c r="J294" s="165">
        <f>D294*F294</f>
        <v>6460</v>
      </c>
      <c r="N294" s="8"/>
      <c r="O294" s="8"/>
      <c r="P294" s="8"/>
    </row>
    <row r="295" spans="1:16" ht="31" customHeight="1" x14ac:dyDescent="0.45">
      <c r="A295" s="157" t="s">
        <v>111</v>
      </c>
      <c r="B295" s="157"/>
      <c r="C295" s="157"/>
      <c r="D295" s="158"/>
      <c r="E295" s="158"/>
      <c r="F295" s="164"/>
      <c r="G295" s="158"/>
      <c r="H295" s="158"/>
      <c r="I295" s="158"/>
      <c r="J295" s="165"/>
      <c r="N295" s="8"/>
      <c r="O295" s="8"/>
      <c r="P295" s="8"/>
    </row>
    <row r="296" spans="1:16" ht="31" customHeight="1" x14ac:dyDescent="0.45">
      <c r="A296" s="157"/>
      <c r="B296" s="157" t="s">
        <v>62</v>
      </c>
      <c r="C296" s="157"/>
      <c r="D296" s="158">
        <v>51.3</v>
      </c>
      <c r="E296" s="158"/>
      <c r="F296" s="164">
        <v>1</v>
      </c>
      <c r="G296" s="158"/>
      <c r="H296" s="158"/>
      <c r="I296" s="158"/>
      <c r="J296" s="165">
        <f>D296*F296</f>
        <v>51.3</v>
      </c>
      <c r="N296" s="8"/>
      <c r="O296" s="8"/>
      <c r="P296" s="8"/>
    </row>
    <row r="297" spans="1:16" ht="39" customHeight="1" x14ac:dyDescent="0.45">
      <c r="A297" s="157"/>
      <c r="B297" s="157" t="s">
        <v>120</v>
      </c>
      <c r="C297" s="157"/>
      <c r="D297" s="158">
        <v>2</v>
      </c>
      <c r="E297" s="158"/>
      <c r="F297" s="164">
        <v>20</v>
      </c>
      <c r="G297" s="158"/>
      <c r="H297" s="158"/>
      <c r="I297" s="158"/>
      <c r="J297" s="165">
        <f>D297*F297</f>
        <v>40</v>
      </c>
      <c r="N297" s="8"/>
      <c r="O297" s="8"/>
      <c r="P297" s="8"/>
    </row>
    <row r="298" spans="1:16" ht="41" customHeight="1" x14ac:dyDescent="0.45">
      <c r="A298" s="157" t="s">
        <v>75</v>
      </c>
      <c r="B298" s="157"/>
      <c r="C298" s="157"/>
      <c r="D298" s="158"/>
      <c r="E298" s="158"/>
      <c r="F298" s="164"/>
      <c r="G298" s="158"/>
      <c r="H298" s="158"/>
      <c r="I298" s="158"/>
      <c r="J298" s="165"/>
      <c r="N298" s="8"/>
      <c r="O298" s="8"/>
      <c r="P298" s="8"/>
    </row>
    <row r="299" spans="1:16" ht="31" customHeight="1" x14ac:dyDescent="0.45">
      <c r="A299" s="157"/>
      <c r="B299" s="157" t="s">
        <v>62</v>
      </c>
      <c r="C299" s="157"/>
      <c r="D299" s="158">
        <v>31.1</v>
      </c>
      <c r="E299" s="158"/>
      <c r="F299" s="164">
        <v>1</v>
      </c>
      <c r="G299" s="158"/>
      <c r="H299" s="158"/>
      <c r="I299" s="158"/>
      <c r="J299" s="165">
        <f t="shared" ref="J299:J303" si="6">D299*F299</f>
        <v>31.1</v>
      </c>
      <c r="N299" s="8"/>
      <c r="O299" s="8"/>
      <c r="P299" s="8"/>
    </row>
    <row r="300" spans="1:16" ht="44" customHeight="1" x14ac:dyDescent="0.45">
      <c r="A300" s="157"/>
      <c r="B300" s="157" t="s">
        <v>120</v>
      </c>
      <c r="C300" s="157"/>
      <c r="D300" s="158">
        <v>2</v>
      </c>
      <c r="E300" s="158"/>
      <c r="F300" s="164">
        <v>25</v>
      </c>
      <c r="G300" s="158"/>
      <c r="H300" s="158"/>
      <c r="I300" s="158"/>
      <c r="J300" s="165">
        <f t="shared" si="6"/>
        <v>50</v>
      </c>
      <c r="N300" s="8"/>
      <c r="O300" s="8"/>
      <c r="P300" s="8"/>
    </row>
    <row r="301" spans="1:16" ht="31" customHeight="1" x14ac:dyDescent="0.45">
      <c r="A301" s="157" t="s">
        <v>110</v>
      </c>
      <c r="B301" s="157"/>
      <c r="C301" s="157"/>
      <c r="D301" s="158"/>
      <c r="E301" s="158"/>
      <c r="F301" s="164"/>
      <c r="G301" s="158"/>
      <c r="H301" s="158"/>
      <c r="I301" s="158"/>
      <c r="J301" s="165"/>
      <c r="N301" s="8"/>
      <c r="O301" s="8"/>
      <c r="P301" s="8"/>
    </row>
    <row r="302" spans="1:16" ht="31" customHeight="1" x14ac:dyDescent="0.45">
      <c r="A302" s="157"/>
      <c r="B302" s="157" t="s">
        <v>62</v>
      </c>
      <c r="C302" s="157"/>
      <c r="D302" s="158">
        <v>125.2</v>
      </c>
      <c r="E302" s="158"/>
      <c r="F302" s="164">
        <v>1</v>
      </c>
      <c r="G302" s="158"/>
      <c r="H302" s="158"/>
      <c r="I302" s="158"/>
      <c r="J302" s="165">
        <f t="shared" si="6"/>
        <v>125.2</v>
      </c>
      <c r="N302" s="8"/>
      <c r="O302" s="8"/>
      <c r="P302" s="8"/>
    </row>
    <row r="303" spans="1:16" ht="31" customHeight="1" x14ac:dyDescent="0.45">
      <c r="A303" s="157"/>
      <c r="B303" s="157" t="s">
        <v>120</v>
      </c>
      <c r="C303" s="157"/>
      <c r="D303" s="158">
        <v>2</v>
      </c>
      <c r="E303" s="158"/>
      <c r="F303" s="164">
        <v>45</v>
      </c>
      <c r="G303" s="158"/>
      <c r="H303" s="158"/>
      <c r="I303" s="158"/>
      <c r="J303" s="165">
        <f t="shared" si="6"/>
        <v>90</v>
      </c>
      <c r="N303" s="8"/>
      <c r="O303" s="8"/>
      <c r="P303" s="8"/>
    </row>
    <row r="304" spans="1:16" ht="31" customHeight="1" x14ac:dyDescent="0.45">
      <c r="A304" s="176" t="s">
        <v>121</v>
      </c>
      <c r="B304" s="157"/>
      <c r="C304" s="157"/>
      <c r="D304" s="158"/>
      <c r="E304" s="158"/>
      <c r="F304" s="164"/>
      <c r="G304" s="158"/>
      <c r="H304" s="158"/>
      <c r="I304" s="158"/>
      <c r="J304" s="165">
        <v>600</v>
      </c>
      <c r="N304" s="8"/>
      <c r="O304" s="8"/>
      <c r="P304" s="8"/>
    </row>
    <row r="305" spans="1:16" ht="31" customHeight="1" x14ac:dyDescent="0.45">
      <c r="A305" s="157" t="s">
        <v>119</v>
      </c>
      <c r="B305" s="157"/>
      <c r="C305" s="157"/>
      <c r="D305" s="158"/>
      <c r="E305" s="158"/>
      <c r="F305" s="164"/>
      <c r="G305" s="158"/>
      <c r="H305" s="158"/>
      <c r="I305" s="158"/>
      <c r="J305" s="165"/>
      <c r="N305" s="8"/>
      <c r="O305" s="8"/>
      <c r="P305" s="8"/>
    </row>
    <row r="306" spans="1:16" ht="31" customHeight="1" x14ac:dyDescent="0.45">
      <c r="A306" s="157"/>
      <c r="B306" s="157" t="s">
        <v>74</v>
      </c>
      <c r="C306" s="157"/>
      <c r="D306" s="158">
        <v>6460</v>
      </c>
      <c r="E306" s="158"/>
      <c r="F306" s="164">
        <v>1</v>
      </c>
      <c r="G306" s="158"/>
      <c r="H306" s="158">
        <f>D306*F306</f>
        <v>6460</v>
      </c>
      <c r="I306" s="158"/>
      <c r="J306" s="165"/>
      <c r="N306" s="8"/>
      <c r="O306" s="8"/>
      <c r="P306" s="8"/>
    </row>
    <row r="307" spans="1:16" ht="31" customHeight="1" x14ac:dyDescent="0.45">
      <c r="A307" s="157"/>
      <c r="B307" s="176" t="s">
        <v>121</v>
      </c>
      <c r="C307" s="157"/>
      <c r="D307" s="158"/>
      <c r="E307" s="164"/>
      <c r="F307" s="164"/>
      <c r="G307" s="164"/>
      <c r="H307" s="158">
        <v>600</v>
      </c>
      <c r="I307" s="158"/>
      <c r="J307" s="165"/>
      <c r="N307" s="8"/>
      <c r="O307" s="8"/>
      <c r="P307" s="8"/>
    </row>
    <row r="308" spans="1:16" ht="31" customHeight="1" x14ac:dyDescent="0.45">
      <c r="A308" s="167" t="s">
        <v>4</v>
      </c>
      <c r="B308" s="167"/>
      <c r="C308" s="167"/>
      <c r="D308" s="168"/>
      <c r="E308" s="168"/>
      <c r="F308" s="169"/>
      <c r="G308" s="168"/>
      <c r="H308" s="168">
        <f>SUM(H294:H307)</f>
        <v>7060</v>
      </c>
      <c r="I308" s="168"/>
      <c r="J308" s="177">
        <f>SUM(J294:J307)</f>
        <v>7447.6</v>
      </c>
      <c r="N308" s="8"/>
      <c r="O308" s="8"/>
      <c r="P308" s="8"/>
    </row>
    <row r="309" spans="1:16" ht="31" customHeight="1" thickBot="1" x14ac:dyDescent="0.5">
      <c r="A309" s="157" t="s">
        <v>32</v>
      </c>
      <c r="B309" s="157"/>
      <c r="C309" s="157"/>
      <c r="D309" s="158"/>
      <c r="E309" s="158"/>
      <c r="F309" s="164"/>
      <c r="G309" s="158"/>
      <c r="H309" s="158"/>
      <c r="I309" s="158"/>
      <c r="J309" s="178">
        <f>H308-J308</f>
        <v>-387.60000000000036</v>
      </c>
      <c r="N309" s="8"/>
      <c r="O309" s="8"/>
      <c r="P309" s="8"/>
    </row>
    <row r="310" spans="1:16" ht="31" customHeight="1" thickTop="1" x14ac:dyDescent="0.45">
      <c r="A310" s="157"/>
      <c r="B310" s="157"/>
      <c r="C310" s="157"/>
      <c r="D310" s="158"/>
      <c r="E310" s="158"/>
      <c r="F310" s="164"/>
      <c r="G310" s="158"/>
      <c r="H310" s="158"/>
      <c r="I310" s="158"/>
      <c r="J310" s="158"/>
      <c r="N310" s="8"/>
      <c r="O310" s="8"/>
      <c r="P310" s="8"/>
    </row>
    <row r="311" spans="1:16" ht="41" customHeight="1" x14ac:dyDescent="0.45">
      <c r="A311" s="171" t="s">
        <v>71</v>
      </c>
      <c r="B311" s="171"/>
      <c r="C311" s="157"/>
      <c r="D311" s="158"/>
      <c r="E311" s="158"/>
      <c r="F311" s="159"/>
      <c r="G311" s="158"/>
      <c r="H311" s="158"/>
      <c r="I311" s="158"/>
      <c r="J311" s="158"/>
      <c r="N311" s="8"/>
      <c r="O311" s="8"/>
      <c r="P311" s="8"/>
    </row>
    <row r="312" spans="1:16" ht="31" customHeight="1" x14ac:dyDescent="0.45">
      <c r="A312" s="171"/>
      <c r="B312" s="171"/>
      <c r="C312" s="157"/>
      <c r="D312" s="158"/>
      <c r="E312" s="158"/>
      <c r="F312" s="159"/>
      <c r="G312" s="158"/>
      <c r="H312" s="158"/>
      <c r="I312" s="158"/>
      <c r="J312" s="158"/>
      <c r="N312" s="8"/>
      <c r="O312" s="8"/>
      <c r="P312" s="8"/>
    </row>
    <row r="313" spans="1:16" ht="31" customHeight="1" x14ac:dyDescent="0.45">
      <c r="A313" s="36" t="s">
        <v>76</v>
      </c>
      <c r="B313" s="25"/>
      <c r="C313" s="25"/>
      <c r="D313" s="26"/>
      <c r="E313" s="26"/>
      <c r="F313" s="27"/>
      <c r="G313" s="26"/>
      <c r="H313" s="26"/>
      <c r="I313" s="26"/>
      <c r="J313" s="26"/>
      <c r="N313" s="8"/>
      <c r="O313" s="8"/>
      <c r="P313" s="8"/>
    </row>
    <row r="314" spans="1:16" ht="31" customHeight="1" x14ac:dyDescent="0.45">
      <c r="A314" s="37" t="s">
        <v>0</v>
      </c>
      <c r="B314" s="37"/>
      <c r="C314" s="37"/>
      <c r="D314" s="38" t="s">
        <v>102</v>
      </c>
      <c r="E314" s="38"/>
      <c r="F314" s="54" t="s">
        <v>1</v>
      </c>
      <c r="G314" s="38"/>
      <c r="H314" s="38" t="s">
        <v>105</v>
      </c>
      <c r="I314" s="35"/>
      <c r="J314" s="38" t="s">
        <v>106</v>
      </c>
      <c r="N314" s="8"/>
      <c r="O314" s="8"/>
      <c r="P314" s="8"/>
    </row>
    <row r="315" spans="1:16" ht="31" customHeight="1" x14ac:dyDescent="0.45">
      <c r="A315" s="25" t="s">
        <v>162</v>
      </c>
      <c r="B315" s="25"/>
      <c r="C315" s="25"/>
      <c r="D315" s="26"/>
      <c r="E315" s="26"/>
      <c r="F315" s="39"/>
      <c r="G315" s="26"/>
      <c r="H315" s="26"/>
      <c r="I315" s="26"/>
      <c r="J315" s="28"/>
      <c r="N315" s="8"/>
      <c r="O315" s="8"/>
      <c r="P315" s="8"/>
    </row>
    <row r="316" spans="1:16" ht="31" customHeight="1" x14ac:dyDescent="0.45">
      <c r="A316" s="25"/>
      <c r="B316" s="25" t="s">
        <v>77</v>
      </c>
      <c r="C316" s="25"/>
      <c r="D316" s="26">
        <v>4</v>
      </c>
      <c r="E316" s="26"/>
      <c r="F316" s="39">
        <v>232</v>
      </c>
      <c r="G316" s="26"/>
      <c r="H316" s="26"/>
      <c r="I316" s="26"/>
      <c r="J316" s="28">
        <f>D316*F316</f>
        <v>928</v>
      </c>
      <c r="N316" s="8"/>
      <c r="O316" s="8"/>
      <c r="P316" s="8"/>
    </row>
    <row r="317" spans="1:16" ht="31" customHeight="1" x14ac:dyDescent="0.45">
      <c r="A317" s="25" t="s">
        <v>163</v>
      </c>
      <c r="B317" s="25"/>
      <c r="C317" s="25"/>
      <c r="D317" s="26"/>
      <c r="E317" s="26"/>
      <c r="F317" s="39"/>
      <c r="G317" s="26"/>
      <c r="H317" s="26"/>
      <c r="I317" s="26"/>
      <c r="J317" s="28"/>
      <c r="N317" s="8"/>
      <c r="O317" s="8"/>
      <c r="P317" s="8"/>
    </row>
    <row r="318" spans="1:16" ht="41" customHeight="1" x14ac:dyDescent="0.45">
      <c r="A318" s="25"/>
      <c r="B318" s="25" t="s">
        <v>77</v>
      </c>
      <c r="C318" s="25"/>
      <c r="D318" s="26">
        <v>8</v>
      </c>
      <c r="E318" s="26"/>
      <c r="F318" s="155">
        <v>0</v>
      </c>
      <c r="G318" s="26"/>
      <c r="H318" s="26"/>
      <c r="I318" s="26"/>
      <c r="J318" s="28">
        <f>D318*F318</f>
        <v>0</v>
      </c>
      <c r="N318" s="8"/>
      <c r="O318" s="8"/>
      <c r="P318" s="8"/>
    </row>
    <row r="319" spans="1:16" ht="47" customHeight="1" x14ac:dyDescent="0.45">
      <c r="A319" s="25" t="s">
        <v>164</v>
      </c>
      <c r="B319" s="25"/>
      <c r="C319" s="25"/>
      <c r="D319" s="26"/>
      <c r="E319" s="26"/>
      <c r="F319" s="27"/>
      <c r="G319" s="26"/>
      <c r="H319" s="26"/>
      <c r="I319" s="26"/>
      <c r="J319" s="28"/>
      <c r="N319" s="8"/>
      <c r="O319" s="8"/>
      <c r="P319" s="8"/>
    </row>
    <row r="320" spans="1:16" ht="31" customHeight="1" x14ac:dyDescent="0.45">
      <c r="A320" s="25"/>
      <c r="B320" s="25" t="s">
        <v>77</v>
      </c>
      <c r="C320" s="25"/>
      <c r="D320" s="26">
        <v>8</v>
      </c>
      <c r="E320" s="27"/>
      <c r="F320" s="27">
        <v>0</v>
      </c>
      <c r="G320" s="26"/>
      <c r="H320" s="26"/>
      <c r="I320" s="26"/>
      <c r="J320" s="28">
        <f>D320*F320</f>
        <v>0</v>
      </c>
      <c r="N320" s="8"/>
      <c r="O320" s="8"/>
      <c r="P320" s="8"/>
    </row>
    <row r="321" spans="1:16" ht="31" customHeight="1" x14ac:dyDescent="0.45">
      <c r="A321" s="44" t="s">
        <v>4</v>
      </c>
      <c r="B321" s="44"/>
      <c r="C321" s="44"/>
      <c r="D321" s="45"/>
      <c r="E321" s="45"/>
      <c r="F321" s="46"/>
      <c r="G321" s="45"/>
      <c r="H321" s="45">
        <f>SUM(H315:H320)</f>
        <v>0</v>
      </c>
      <c r="I321" s="45"/>
      <c r="J321" s="45">
        <f>SUM(J316:J320)</f>
        <v>928</v>
      </c>
      <c r="N321" s="8"/>
      <c r="O321" s="8"/>
      <c r="P321" s="8"/>
    </row>
    <row r="322" spans="1:16" ht="31" customHeight="1" thickBot="1" x14ac:dyDescent="0.5">
      <c r="A322" s="25" t="s">
        <v>32</v>
      </c>
      <c r="B322" s="25"/>
      <c r="C322" s="25"/>
      <c r="D322" s="26"/>
      <c r="E322" s="26"/>
      <c r="F322" s="27"/>
      <c r="G322" s="26"/>
      <c r="H322" s="26"/>
      <c r="I322" s="26"/>
      <c r="J322" s="47">
        <f>H321-J321</f>
        <v>-928</v>
      </c>
      <c r="N322" s="8"/>
      <c r="O322" s="8"/>
      <c r="P322" s="8"/>
    </row>
    <row r="323" spans="1:16" ht="31" customHeight="1" thickTop="1" x14ac:dyDescent="0.45">
      <c r="A323" s="25"/>
      <c r="B323" s="25"/>
      <c r="C323" s="25"/>
      <c r="D323" s="26"/>
      <c r="E323" s="26"/>
      <c r="F323" s="27"/>
      <c r="G323" s="26"/>
      <c r="H323" s="26"/>
      <c r="I323" s="26"/>
      <c r="J323" s="26"/>
      <c r="N323" s="8"/>
      <c r="O323" s="8"/>
      <c r="P323" s="8"/>
    </row>
    <row r="324" spans="1:16" ht="31" customHeight="1" x14ac:dyDescent="0.45">
      <c r="A324" s="156" t="s">
        <v>78</v>
      </c>
      <c r="B324" s="157"/>
      <c r="C324" s="157"/>
      <c r="D324" s="158"/>
      <c r="E324" s="158"/>
      <c r="F324" s="159"/>
      <c r="G324" s="158"/>
      <c r="H324" s="158"/>
      <c r="I324" s="158"/>
      <c r="J324" s="158"/>
      <c r="N324" s="8"/>
      <c r="O324" s="8"/>
      <c r="P324" s="8"/>
    </row>
    <row r="325" spans="1:16" ht="31" customHeight="1" x14ac:dyDescent="0.45">
      <c r="A325" s="157" t="s">
        <v>79</v>
      </c>
      <c r="B325" s="157"/>
      <c r="C325" s="157"/>
      <c r="D325" s="158"/>
      <c r="E325" s="158"/>
      <c r="F325" s="159"/>
      <c r="G325" s="158"/>
      <c r="H325" s="158"/>
      <c r="I325" s="158"/>
      <c r="J325" s="158"/>
      <c r="N325" s="8"/>
      <c r="O325" s="8"/>
      <c r="P325" s="8"/>
    </row>
    <row r="326" spans="1:16" ht="31" customHeight="1" x14ac:dyDescent="0.45">
      <c r="A326" s="160" t="s">
        <v>0</v>
      </c>
      <c r="B326" s="160"/>
      <c r="C326" s="160"/>
      <c r="D326" s="161" t="s">
        <v>102</v>
      </c>
      <c r="E326" s="161"/>
      <c r="F326" s="162" t="s">
        <v>1</v>
      </c>
      <c r="G326" s="161"/>
      <c r="H326" s="161" t="s">
        <v>105</v>
      </c>
      <c r="I326" s="163"/>
      <c r="J326" s="161" t="s">
        <v>106</v>
      </c>
      <c r="N326" s="8"/>
      <c r="O326" s="8"/>
      <c r="P326" s="8"/>
    </row>
    <row r="327" spans="1:16" ht="41" customHeight="1" x14ac:dyDescent="0.45">
      <c r="A327" s="160" t="s">
        <v>80</v>
      </c>
      <c r="B327" s="160"/>
      <c r="C327" s="160"/>
      <c r="D327" s="179"/>
      <c r="E327" s="179"/>
      <c r="F327" s="180"/>
      <c r="G327" s="179"/>
      <c r="H327" s="179"/>
      <c r="I327" s="179"/>
      <c r="J327" s="181"/>
      <c r="N327" s="8"/>
      <c r="O327" s="8"/>
      <c r="P327" s="8"/>
    </row>
    <row r="328" spans="1:16" ht="31" customHeight="1" x14ac:dyDescent="0.45">
      <c r="A328" s="167" t="s">
        <v>4</v>
      </c>
      <c r="B328" s="167"/>
      <c r="C328" s="167"/>
      <c r="D328" s="168"/>
      <c r="E328" s="168"/>
      <c r="F328" s="182"/>
      <c r="G328" s="168"/>
      <c r="H328" s="168">
        <v>0</v>
      </c>
      <c r="I328" s="168"/>
      <c r="J328" s="168">
        <v>0</v>
      </c>
      <c r="N328" s="8"/>
      <c r="O328" s="8"/>
      <c r="P328" s="8"/>
    </row>
    <row r="329" spans="1:16" ht="31" customHeight="1" thickBot="1" x14ac:dyDescent="0.5">
      <c r="A329" s="157" t="s">
        <v>32</v>
      </c>
      <c r="B329" s="157"/>
      <c r="C329" s="157"/>
      <c r="D329" s="158"/>
      <c r="E329" s="158"/>
      <c r="F329" s="159"/>
      <c r="G329" s="158"/>
      <c r="H329" s="183"/>
      <c r="I329" s="184"/>
      <c r="J329" s="185">
        <v>0</v>
      </c>
      <c r="N329" s="8"/>
      <c r="O329" s="8"/>
      <c r="P329" s="8"/>
    </row>
    <row r="330" spans="1:16" ht="31" customHeight="1" thickTop="1" x14ac:dyDescent="0.45">
      <c r="A330" s="157"/>
      <c r="B330" s="157"/>
      <c r="C330" s="157"/>
      <c r="D330" s="158"/>
      <c r="E330" s="158"/>
      <c r="F330" s="159"/>
      <c r="G330" s="158"/>
      <c r="H330" s="158"/>
      <c r="I330" s="158"/>
      <c r="J330" s="158"/>
      <c r="N330" s="8"/>
      <c r="O330" s="8"/>
      <c r="P330" s="8"/>
    </row>
    <row r="331" spans="1:16" ht="31" customHeight="1" x14ac:dyDescent="0.45">
      <c r="A331" s="190" t="s">
        <v>81</v>
      </c>
      <c r="B331" s="150"/>
      <c r="C331" s="150"/>
      <c r="D331" s="142"/>
      <c r="E331" s="142"/>
      <c r="F331" s="155"/>
      <c r="G331" s="142"/>
      <c r="H331" s="142"/>
      <c r="I331" s="142"/>
      <c r="J331" s="142"/>
      <c r="N331" s="8"/>
      <c r="O331" s="8"/>
      <c r="P331" s="8"/>
    </row>
    <row r="332" spans="1:16" ht="31" customHeight="1" x14ac:dyDescent="0.45">
      <c r="A332" s="191" t="s">
        <v>0</v>
      </c>
      <c r="B332" s="191"/>
      <c r="C332" s="191"/>
      <c r="D332" s="139" t="s">
        <v>102</v>
      </c>
      <c r="E332" s="139"/>
      <c r="F332" s="140" t="s">
        <v>1</v>
      </c>
      <c r="G332" s="139"/>
      <c r="H332" s="139" t="s">
        <v>105</v>
      </c>
      <c r="I332" s="192"/>
      <c r="J332" s="139" t="s">
        <v>106</v>
      </c>
      <c r="N332" s="8"/>
      <c r="O332" s="8"/>
      <c r="P332" s="8"/>
    </row>
    <row r="333" spans="1:16" ht="31" customHeight="1" x14ac:dyDescent="0.45">
      <c r="A333" s="193" t="s">
        <v>82</v>
      </c>
      <c r="B333" s="193"/>
      <c r="C333" s="193"/>
      <c r="D333" s="194"/>
      <c r="E333" s="194"/>
      <c r="F333" s="155"/>
      <c r="G333" s="194"/>
      <c r="H333" s="194"/>
      <c r="I333" s="194"/>
      <c r="J333" s="194"/>
      <c r="N333" s="8"/>
      <c r="O333" s="8"/>
      <c r="P333" s="8"/>
    </row>
    <row r="334" spans="1:16" ht="31" customHeight="1" x14ac:dyDescent="0.15">
      <c r="A334" s="193"/>
      <c r="B334" s="193" t="s">
        <v>23</v>
      </c>
      <c r="C334" s="193"/>
      <c r="D334" s="194">
        <v>45</v>
      </c>
      <c r="E334" s="194"/>
      <c r="F334" s="195">
        <v>25</v>
      </c>
      <c r="G334" s="194"/>
      <c r="H334" s="194">
        <f>D334*F334</f>
        <v>1125</v>
      </c>
      <c r="I334" s="194"/>
      <c r="J334" s="194"/>
      <c r="N334" s="8"/>
      <c r="O334" s="8"/>
      <c r="P334" s="8"/>
    </row>
    <row r="335" spans="1:16" ht="46" customHeight="1" x14ac:dyDescent="0.15">
      <c r="A335" s="193"/>
      <c r="B335" s="193" t="s">
        <v>24</v>
      </c>
      <c r="C335" s="193"/>
      <c r="D335" s="194">
        <v>55</v>
      </c>
      <c r="E335" s="194"/>
      <c r="F335" s="195">
        <v>0</v>
      </c>
      <c r="G335" s="194"/>
      <c r="H335" s="194">
        <f>D335*F335</f>
        <v>0</v>
      </c>
      <c r="I335" s="194"/>
      <c r="J335" s="194"/>
      <c r="N335" s="8"/>
      <c r="O335" s="8"/>
      <c r="P335" s="8"/>
    </row>
    <row r="336" spans="1:16" ht="41" customHeight="1" x14ac:dyDescent="0.15">
      <c r="A336" s="193"/>
      <c r="B336" s="193" t="s">
        <v>83</v>
      </c>
      <c r="C336" s="193"/>
      <c r="D336" s="194">
        <v>51.5</v>
      </c>
      <c r="E336" s="194"/>
      <c r="F336" s="195">
        <v>380</v>
      </c>
      <c r="G336" s="194"/>
      <c r="H336" s="194"/>
      <c r="I336" s="194"/>
      <c r="J336" s="194">
        <f>D336*F336</f>
        <v>19570</v>
      </c>
      <c r="N336" s="8"/>
      <c r="O336" s="8"/>
      <c r="P336" s="8"/>
    </row>
    <row r="337" spans="1:16" ht="31" customHeight="1" x14ac:dyDescent="0.15">
      <c r="A337" s="193" t="s">
        <v>161</v>
      </c>
      <c r="B337" s="193"/>
      <c r="C337" s="193"/>
      <c r="D337" s="194"/>
      <c r="E337" s="194"/>
      <c r="F337" s="195"/>
      <c r="G337" s="194"/>
      <c r="H337" s="194"/>
      <c r="I337" s="194"/>
      <c r="J337" s="194"/>
      <c r="N337" s="8"/>
      <c r="O337" s="8"/>
      <c r="P337" s="8"/>
    </row>
    <row r="338" spans="1:16" ht="31" customHeight="1" x14ac:dyDescent="0.15">
      <c r="A338" s="193"/>
      <c r="B338" s="193" t="s">
        <v>23</v>
      </c>
      <c r="C338" s="193" t="s">
        <v>91</v>
      </c>
      <c r="D338" s="194">
        <v>130</v>
      </c>
      <c r="E338" s="194"/>
      <c r="F338" s="195">
        <v>106</v>
      </c>
      <c r="G338" s="194"/>
      <c r="H338" s="194">
        <f>D338*F338</f>
        <v>13780</v>
      </c>
      <c r="I338" s="194"/>
      <c r="J338" s="194"/>
      <c r="N338" s="8"/>
      <c r="O338" s="8"/>
      <c r="P338" s="8"/>
    </row>
    <row r="339" spans="1:16" ht="31" customHeight="1" x14ac:dyDescent="0.15">
      <c r="A339" s="193"/>
      <c r="B339" s="193"/>
      <c r="C339" s="193" t="s">
        <v>92</v>
      </c>
      <c r="D339" s="194">
        <v>150</v>
      </c>
      <c r="E339" s="194"/>
      <c r="F339" s="195">
        <v>48</v>
      </c>
      <c r="G339" s="194"/>
      <c r="H339" s="194">
        <f>D339*F339</f>
        <v>7200</v>
      </c>
      <c r="I339" s="194"/>
      <c r="J339" s="194"/>
      <c r="N339" s="8"/>
      <c r="O339" s="8"/>
      <c r="P339" s="8"/>
    </row>
    <row r="340" spans="1:16" ht="31" customHeight="1" x14ac:dyDescent="0.15">
      <c r="A340" s="193"/>
      <c r="B340" s="193" t="s">
        <v>24</v>
      </c>
      <c r="C340" s="193" t="s">
        <v>91</v>
      </c>
      <c r="D340" s="194">
        <v>150</v>
      </c>
      <c r="E340" s="194"/>
      <c r="F340" s="195">
        <v>0</v>
      </c>
      <c r="G340" s="194"/>
      <c r="H340" s="194">
        <f>D340*F340</f>
        <v>0</v>
      </c>
      <c r="I340" s="194"/>
      <c r="J340" s="194"/>
      <c r="N340" s="8"/>
      <c r="O340" s="8"/>
      <c r="P340" s="8"/>
    </row>
    <row r="341" spans="1:16" ht="31" customHeight="1" x14ac:dyDescent="0.15">
      <c r="A341" s="193"/>
      <c r="B341" s="193"/>
      <c r="C341" s="193" t="s">
        <v>92</v>
      </c>
      <c r="D341" s="194">
        <v>170</v>
      </c>
      <c r="E341" s="194"/>
      <c r="F341" s="195">
        <v>0</v>
      </c>
      <c r="G341" s="194"/>
      <c r="H341" s="194">
        <f>D341*F341</f>
        <v>0</v>
      </c>
      <c r="I341" s="194"/>
      <c r="J341" s="194"/>
      <c r="N341" s="8"/>
      <c r="O341" s="8"/>
      <c r="P341" s="8"/>
    </row>
    <row r="342" spans="1:16" ht="31" customHeight="1" x14ac:dyDescent="0.45">
      <c r="A342" s="193"/>
      <c r="B342" s="193" t="s">
        <v>83</v>
      </c>
      <c r="C342" s="193" t="s">
        <v>91</v>
      </c>
      <c r="D342" s="194">
        <v>144</v>
      </c>
      <c r="E342" s="194"/>
      <c r="F342" s="195">
        <v>106</v>
      </c>
      <c r="G342" s="194"/>
      <c r="H342" s="142"/>
      <c r="I342" s="194"/>
      <c r="J342" s="194">
        <f>D342*F342</f>
        <v>15264</v>
      </c>
      <c r="N342" s="8"/>
      <c r="O342" s="8"/>
      <c r="P342" s="8"/>
    </row>
    <row r="343" spans="1:16" ht="46" customHeight="1" x14ac:dyDescent="0.45">
      <c r="A343" s="193"/>
      <c r="B343" s="193"/>
      <c r="C343" s="193" t="s">
        <v>92</v>
      </c>
      <c r="D343" s="194">
        <v>159</v>
      </c>
      <c r="E343" s="194"/>
      <c r="F343" s="195">
        <v>48</v>
      </c>
      <c r="G343" s="194"/>
      <c r="H343" s="142"/>
      <c r="I343" s="194"/>
      <c r="J343" s="194">
        <f>D343*F343</f>
        <v>7632</v>
      </c>
      <c r="N343" s="8"/>
      <c r="O343" s="8"/>
      <c r="P343" s="8"/>
    </row>
    <row r="344" spans="1:16" ht="51" customHeight="1" x14ac:dyDescent="0.15">
      <c r="A344" s="193" t="s">
        <v>109</v>
      </c>
      <c r="B344" s="193"/>
      <c r="C344" s="193"/>
      <c r="D344" s="194"/>
      <c r="E344" s="194"/>
      <c r="F344" s="195"/>
      <c r="G344" s="194"/>
      <c r="H344" s="194"/>
      <c r="I344" s="194"/>
      <c r="J344" s="194"/>
      <c r="N344" s="8"/>
      <c r="O344" s="8"/>
      <c r="P344" s="8"/>
    </row>
    <row r="345" spans="1:16" ht="31" customHeight="1" x14ac:dyDescent="0.15">
      <c r="A345" s="193"/>
      <c r="B345" s="193" t="s">
        <v>23</v>
      </c>
      <c r="C345" s="193"/>
      <c r="D345" s="194">
        <v>12</v>
      </c>
      <c r="E345" s="194"/>
      <c r="F345" s="195">
        <v>45</v>
      </c>
      <c r="G345" s="194"/>
      <c r="H345" s="194">
        <f>D345*F345</f>
        <v>540</v>
      </c>
      <c r="I345" s="194"/>
      <c r="J345" s="194"/>
      <c r="N345" s="8"/>
      <c r="O345" s="8"/>
      <c r="P345" s="8"/>
    </row>
    <row r="346" spans="1:16" ht="31" customHeight="1" x14ac:dyDescent="0.15">
      <c r="A346" s="193"/>
      <c r="B346" s="193" t="s">
        <v>24</v>
      </c>
      <c r="C346" s="193"/>
      <c r="D346" s="194">
        <v>17</v>
      </c>
      <c r="E346" s="194"/>
      <c r="F346" s="195">
        <v>0</v>
      </c>
      <c r="G346" s="194"/>
      <c r="H346" s="194">
        <f>D346*F346</f>
        <v>0</v>
      </c>
      <c r="I346" s="194"/>
      <c r="J346" s="194"/>
      <c r="N346" s="8"/>
      <c r="O346" s="8"/>
      <c r="P346" s="8"/>
    </row>
    <row r="347" spans="1:16" ht="36" customHeight="1" x14ac:dyDescent="0.45">
      <c r="A347" s="193"/>
      <c r="B347" s="193" t="s">
        <v>83</v>
      </c>
      <c r="C347" s="193"/>
      <c r="D347" s="194">
        <v>13.3</v>
      </c>
      <c r="E347" s="194"/>
      <c r="F347" s="195">
        <v>450</v>
      </c>
      <c r="G347" s="194"/>
      <c r="H347" s="142"/>
      <c r="I347" s="194"/>
      <c r="J347" s="194">
        <v>6600</v>
      </c>
      <c r="N347" s="8"/>
      <c r="O347" s="8"/>
      <c r="P347" s="8"/>
    </row>
    <row r="348" spans="1:16" ht="31" customHeight="1" x14ac:dyDescent="0.45">
      <c r="A348" s="150" t="s">
        <v>108</v>
      </c>
      <c r="B348" s="150"/>
      <c r="C348" s="150"/>
      <c r="D348" s="142"/>
      <c r="E348" s="142"/>
      <c r="F348" s="155"/>
      <c r="G348" s="142"/>
      <c r="H348" s="194"/>
      <c r="I348" s="194"/>
      <c r="J348" s="194"/>
      <c r="N348" s="8"/>
      <c r="O348" s="8"/>
      <c r="P348" s="8"/>
    </row>
    <row r="349" spans="1:16" ht="31" customHeight="1" x14ac:dyDescent="0.45">
      <c r="A349" s="150"/>
      <c r="B349" s="150" t="s">
        <v>23</v>
      </c>
      <c r="C349" s="150"/>
      <c r="D349" s="142">
        <v>10</v>
      </c>
      <c r="E349" s="142"/>
      <c r="F349" s="155">
        <v>10</v>
      </c>
      <c r="G349" s="142"/>
      <c r="H349" s="194">
        <f>D349*F349</f>
        <v>100</v>
      </c>
      <c r="I349" s="194"/>
      <c r="J349" s="194"/>
      <c r="N349" s="8"/>
      <c r="O349" s="8"/>
      <c r="P349" s="8"/>
    </row>
    <row r="350" spans="1:16" ht="31" customHeight="1" x14ac:dyDescent="0.45">
      <c r="A350" s="150"/>
      <c r="B350" s="150" t="s">
        <v>24</v>
      </c>
      <c r="C350" s="150"/>
      <c r="D350" s="142">
        <v>20</v>
      </c>
      <c r="E350" s="142"/>
      <c r="F350" s="155">
        <v>0</v>
      </c>
      <c r="G350" s="142"/>
      <c r="H350" s="194">
        <f>D350*F350</f>
        <v>0</v>
      </c>
      <c r="I350" s="194"/>
      <c r="J350" s="194"/>
      <c r="N350" s="8"/>
      <c r="O350" s="8"/>
      <c r="P350" s="8"/>
    </row>
    <row r="351" spans="1:16" ht="31" customHeight="1" x14ac:dyDescent="0.45">
      <c r="A351" s="150"/>
      <c r="B351" s="150" t="s">
        <v>83</v>
      </c>
      <c r="C351" s="150"/>
      <c r="D351" s="142">
        <v>19</v>
      </c>
      <c r="E351" s="142"/>
      <c r="F351" s="155">
        <v>360</v>
      </c>
      <c r="G351" s="142"/>
      <c r="H351" s="142"/>
      <c r="I351" s="194"/>
      <c r="J351" s="194">
        <v>6800</v>
      </c>
      <c r="N351" s="8"/>
      <c r="O351" s="8"/>
      <c r="P351" s="8"/>
    </row>
    <row r="352" spans="1:16" ht="31" customHeight="1" x14ac:dyDescent="0.45">
      <c r="A352" s="150" t="s">
        <v>157</v>
      </c>
      <c r="B352" s="150"/>
      <c r="C352" s="150"/>
      <c r="D352" s="142"/>
      <c r="E352" s="142"/>
      <c r="F352" s="155"/>
      <c r="G352" s="142"/>
      <c r="H352" s="142"/>
      <c r="I352" s="194"/>
      <c r="J352" s="194"/>
      <c r="N352" s="8"/>
      <c r="O352" s="8"/>
      <c r="P352" s="8"/>
    </row>
    <row r="353" spans="1:16" ht="31" customHeight="1" x14ac:dyDescent="0.45">
      <c r="A353" s="150"/>
      <c r="B353" s="150" t="s">
        <v>23</v>
      </c>
      <c r="C353" s="150"/>
      <c r="D353" s="142">
        <v>38</v>
      </c>
      <c r="E353" s="142"/>
      <c r="F353" s="155">
        <v>30</v>
      </c>
      <c r="G353" s="142"/>
      <c r="H353" s="194">
        <f>D353*F353</f>
        <v>1140</v>
      </c>
      <c r="I353" s="194"/>
      <c r="J353" s="194"/>
      <c r="N353" s="8"/>
      <c r="O353" s="8"/>
      <c r="P353" s="8"/>
    </row>
    <row r="354" spans="1:16" ht="31" customHeight="1" x14ac:dyDescent="0.45">
      <c r="A354" s="150"/>
      <c r="B354" s="150" t="s">
        <v>24</v>
      </c>
      <c r="C354" s="150"/>
      <c r="D354" s="142">
        <v>48</v>
      </c>
      <c r="E354" s="142"/>
      <c r="F354" s="155">
        <v>0</v>
      </c>
      <c r="G354" s="142"/>
      <c r="H354" s="194">
        <f>D354*F354</f>
        <v>0</v>
      </c>
      <c r="I354" s="194"/>
      <c r="J354" s="194"/>
      <c r="N354" s="8"/>
      <c r="O354" s="8"/>
      <c r="P354" s="8"/>
    </row>
    <row r="355" spans="1:16" ht="31" customHeight="1" x14ac:dyDescent="0.45">
      <c r="A355" s="150"/>
      <c r="B355" s="150" t="s">
        <v>83</v>
      </c>
      <c r="C355" s="150"/>
      <c r="D355" s="142">
        <v>43</v>
      </c>
      <c r="E355" s="142"/>
      <c r="F355" s="155">
        <v>100</v>
      </c>
      <c r="G355" s="142"/>
      <c r="H355" s="142"/>
      <c r="I355" s="194"/>
      <c r="J355" s="194">
        <f>D355*F355</f>
        <v>4300</v>
      </c>
      <c r="N355" s="8"/>
      <c r="O355" s="8"/>
      <c r="P355" s="8"/>
    </row>
    <row r="356" spans="1:16" ht="31" customHeight="1" x14ac:dyDescent="0.45">
      <c r="A356" s="150" t="s">
        <v>84</v>
      </c>
      <c r="B356" s="150"/>
      <c r="C356" s="150"/>
      <c r="D356" s="142"/>
      <c r="E356" s="142"/>
      <c r="F356" s="155"/>
      <c r="G356" s="142"/>
      <c r="H356" s="194"/>
      <c r="I356" s="194"/>
      <c r="J356" s="194"/>
      <c r="N356" s="8"/>
      <c r="O356" s="8"/>
      <c r="P356" s="8"/>
    </row>
    <row r="357" spans="1:16" ht="31" customHeight="1" x14ac:dyDescent="0.45">
      <c r="A357" s="150"/>
      <c r="B357" s="150" t="s">
        <v>85</v>
      </c>
      <c r="C357" s="150"/>
      <c r="D357" s="142">
        <v>60</v>
      </c>
      <c r="E357" s="142"/>
      <c r="F357" s="155">
        <v>250</v>
      </c>
      <c r="G357" s="142"/>
      <c r="H357" s="142">
        <f>D357*F357</f>
        <v>15000</v>
      </c>
      <c r="I357" s="142"/>
      <c r="J357" s="142"/>
      <c r="N357" s="8"/>
      <c r="O357" s="8"/>
      <c r="P357" s="8"/>
    </row>
    <row r="358" spans="1:16" ht="31" customHeight="1" x14ac:dyDescent="0.45">
      <c r="A358" s="150"/>
      <c r="B358" s="150" t="s">
        <v>86</v>
      </c>
      <c r="C358" s="150"/>
      <c r="D358" s="142">
        <v>83.78</v>
      </c>
      <c r="E358" s="142"/>
      <c r="F358" s="155">
        <v>350</v>
      </c>
      <c r="G358" s="142"/>
      <c r="H358" s="142"/>
      <c r="I358" s="142"/>
      <c r="J358" s="142"/>
      <c r="N358" s="8"/>
      <c r="O358" s="8"/>
      <c r="P358" s="8"/>
    </row>
    <row r="359" spans="1:16" ht="31" customHeight="1" x14ac:dyDescent="0.45">
      <c r="A359" s="196" t="s">
        <v>4</v>
      </c>
      <c r="B359" s="196"/>
      <c r="C359" s="196"/>
      <c r="D359" s="200"/>
      <c r="E359" s="200"/>
      <c r="F359" s="203"/>
      <c r="G359" s="200"/>
      <c r="H359" s="200">
        <f>SUM(H333:H358)</f>
        <v>38885</v>
      </c>
      <c r="I359" s="200"/>
      <c r="J359" s="200">
        <f>SUM(J333:J358)</f>
        <v>60166</v>
      </c>
      <c r="N359" s="8"/>
      <c r="O359" s="8"/>
      <c r="P359" s="8"/>
    </row>
    <row r="360" spans="1:16" ht="31" customHeight="1" thickBot="1" x14ac:dyDescent="0.5">
      <c r="A360" s="150" t="s">
        <v>32</v>
      </c>
      <c r="B360" s="150"/>
      <c r="C360" s="150"/>
      <c r="D360" s="142"/>
      <c r="E360" s="142"/>
      <c r="F360" s="155"/>
      <c r="G360" s="142"/>
      <c r="H360" s="142"/>
      <c r="I360" s="142"/>
      <c r="J360" s="204">
        <f>H359-J359</f>
        <v>-21281</v>
      </c>
      <c r="N360" s="8"/>
      <c r="O360" s="8"/>
      <c r="P360" s="8"/>
    </row>
    <row r="361" spans="1:16" ht="31" customHeight="1" thickTop="1" x14ac:dyDescent="0.45">
      <c r="A361" s="150"/>
      <c r="B361" s="150"/>
      <c r="C361" s="150"/>
      <c r="D361" s="205"/>
      <c r="E361" s="150"/>
      <c r="F361" s="155"/>
      <c r="G361" s="150"/>
      <c r="H361" s="205"/>
      <c r="I361" s="150"/>
      <c r="J361" s="205"/>
      <c r="N361" s="8"/>
      <c r="O361" s="8"/>
      <c r="P361" s="8"/>
    </row>
    <row r="362" spans="1:16" ht="41" customHeight="1" x14ac:dyDescent="0.45">
      <c r="A362" s="193" t="s">
        <v>94</v>
      </c>
      <c r="B362" s="150"/>
      <c r="C362" s="150"/>
      <c r="D362" s="205"/>
      <c r="E362" s="150"/>
      <c r="F362" s="155"/>
      <c r="G362" s="150"/>
      <c r="H362" s="205"/>
      <c r="I362" s="150"/>
      <c r="J362" s="205"/>
      <c r="N362" s="8"/>
      <c r="O362" s="8"/>
      <c r="P362" s="8"/>
    </row>
    <row r="363" spans="1:16" ht="31" customHeight="1" x14ac:dyDescent="0.45">
      <c r="A363" s="33"/>
      <c r="B363" s="25"/>
      <c r="C363" s="25"/>
      <c r="D363" s="55"/>
      <c r="E363" s="48"/>
      <c r="F363" s="50"/>
      <c r="G363" s="48"/>
      <c r="H363" s="56"/>
      <c r="I363" s="48"/>
      <c r="J363" s="56"/>
      <c r="N363" s="8"/>
      <c r="O363" s="8"/>
      <c r="P363" s="8"/>
    </row>
    <row r="364" spans="1:16" ht="31" customHeight="1" x14ac:dyDescent="0.45">
      <c r="A364" s="156" t="s">
        <v>170</v>
      </c>
      <c r="B364" s="157"/>
      <c r="C364" s="157"/>
      <c r="D364" s="158"/>
      <c r="E364" s="158"/>
      <c r="F364" s="159"/>
      <c r="G364" s="158"/>
      <c r="H364" s="158"/>
      <c r="I364" s="158"/>
      <c r="J364" s="158"/>
      <c r="N364" s="8"/>
      <c r="O364" s="8"/>
      <c r="P364" s="8"/>
    </row>
    <row r="365" spans="1:16" ht="31" customHeight="1" x14ac:dyDescent="0.45">
      <c r="A365" s="160" t="s">
        <v>0</v>
      </c>
      <c r="B365" s="160"/>
      <c r="C365" s="160"/>
      <c r="D365" s="161" t="s">
        <v>102</v>
      </c>
      <c r="E365" s="161"/>
      <c r="F365" s="162" t="s">
        <v>1</v>
      </c>
      <c r="G365" s="161"/>
      <c r="H365" s="161" t="s">
        <v>105</v>
      </c>
      <c r="I365" s="163"/>
      <c r="J365" s="161" t="s">
        <v>106</v>
      </c>
      <c r="N365" s="8"/>
      <c r="O365" s="8"/>
      <c r="P365" s="8"/>
    </row>
    <row r="366" spans="1:16" ht="31" customHeight="1" x14ac:dyDescent="0.45">
      <c r="A366" s="206" t="s">
        <v>169</v>
      </c>
      <c r="B366" s="206"/>
      <c r="C366" s="206"/>
      <c r="D366" s="207"/>
      <c r="E366" s="207"/>
      <c r="F366" s="208"/>
      <c r="G366" s="207"/>
      <c r="H366" s="207"/>
      <c r="I366" s="209"/>
      <c r="J366" s="207">
        <v>234</v>
      </c>
      <c r="N366" s="8"/>
      <c r="O366" s="8"/>
      <c r="P366" s="8"/>
    </row>
    <row r="367" spans="1:16" ht="31" customHeight="1" x14ac:dyDescent="0.45">
      <c r="A367" s="157" t="s">
        <v>183</v>
      </c>
      <c r="B367" s="157"/>
      <c r="C367" s="157"/>
      <c r="D367" s="158"/>
      <c r="E367" s="158"/>
      <c r="F367" s="159"/>
      <c r="G367" s="158"/>
      <c r="H367" s="158"/>
      <c r="I367" s="158"/>
      <c r="J367" s="158">
        <v>5900</v>
      </c>
      <c r="N367" s="8"/>
      <c r="O367" s="8"/>
      <c r="P367" s="8"/>
    </row>
    <row r="368" spans="1:16" ht="31" customHeight="1" x14ac:dyDescent="0.45">
      <c r="A368" s="167" t="s">
        <v>4</v>
      </c>
      <c r="B368" s="167"/>
      <c r="C368" s="167"/>
      <c r="D368" s="168"/>
      <c r="E368" s="168"/>
      <c r="F368" s="182"/>
      <c r="G368" s="168"/>
      <c r="H368" s="168">
        <v>0</v>
      </c>
      <c r="I368" s="168"/>
      <c r="J368" s="168">
        <f>SUM(J366:J367)</f>
        <v>6134</v>
      </c>
      <c r="N368" s="8"/>
      <c r="O368" s="8"/>
      <c r="P368" s="8"/>
    </row>
    <row r="369" spans="1:16" ht="31" customHeight="1" thickBot="1" x14ac:dyDescent="0.5">
      <c r="A369" s="157" t="s">
        <v>32</v>
      </c>
      <c r="B369" s="157"/>
      <c r="C369" s="157"/>
      <c r="D369" s="158"/>
      <c r="E369" s="158"/>
      <c r="F369" s="159"/>
      <c r="G369" s="158"/>
      <c r="H369" s="183"/>
      <c r="I369" s="184"/>
      <c r="J369" s="185">
        <f>SUM(J366:J367)</f>
        <v>6134</v>
      </c>
      <c r="N369" s="8"/>
      <c r="O369" s="8"/>
      <c r="P369" s="8"/>
    </row>
    <row r="370" spans="1:16" ht="31" customHeight="1" thickTop="1" x14ac:dyDescent="0.45">
      <c r="A370" s="157"/>
      <c r="B370" s="157"/>
      <c r="C370" s="157"/>
      <c r="D370" s="158"/>
      <c r="E370" s="158"/>
      <c r="F370" s="159"/>
      <c r="G370" s="158"/>
      <c r="H370" s="158"/>
      <c r="I370" s="158"/>
      <c r="J370" s="158"/>
      <c r="N370" s="8"/>
      <c r="O370" s="8"/>
      <c r="P370" s="8"/>
    </row>
    <row r="371" spans="1:16" ht="31" customHeight="1" x14ac:dyDescent="0.45">
      <c r="A371" s="157"/>
      <c r="B371" s="157"/>
      <c r="C371" s="157"/>
      <c r="D371" s="158"/>
      <c r="E371" s="158"/>
      <c r="F371" s="159"/>
      <c r="G371" s="158"/>
      <c r="H371" s="158"/>
      <c r="I371" s="158"/>
      <c r="J371" s="158"/>
      <c r="N371" s="8"/>
      <c r="O371" s="8"/>
      <c r="P371" s="8"/>
    </row>
    <row r="372" spans="1:16" ht="31" customHeight="1" x14ac:dyDescent="0.45">
      <c r="A372" s="157" t="s">
        <v>171</v>
      </c>
      <c r="B372" s="157"/>
      <c r="C372" s="157"/>
      <c r="D372" s="158"/>
      <c r="E372" s="158"/>
      <c r="F372" s="159"/>
      <c r="G372" s="158"/>
      <c r="H372" s="158"/>
      <c r="I372" s="158"/>
      <c r="J372" s="158"/>
      <c r="N372" s="8"/>
      <c r="O372" s="8"/>
      <c r="P372" s="8"/>
    </row>
    <row r="373" spans="1:16" ht="31" customHeight="1" x14ac:dyDescent="0.45">
      <c r="A373" s="157"/>
      <c r="B373" s="157"/>
      <c r="C373" s="157"/>
      <c r="D373" s="158"/>
      <c r="E373" s="158"/>
      <c r="F373" s="159"/>
      <c r="G373" s="158"/>
      <c r="H373" s="158"/>
      <c r="I373" s="158"/>
      <c r="J373" s="158"/>
      <c r="N373" s="8"/>
      <c r="O373" s="8"/>
      <c r="P373" s="8"/>
    </row>
    <row r="374" spans="1:16" ht="31" customHeight="1" x14ac:dyDescent="0.45">
      <c r="A374" s="25"/>
      <c r="B374" s="25"/>
      <c r="C374" s="25"/>
      <c r="D374" s="26"/>
      <c r="E374" s="26"/>
      <c r="F374" s="27"/>
      <c r="G374" s="26"/>
      <c r="H374" s="26"/>
      <c r="I374" s="26"/>
      <c r="J374" s="26"/>
      <c r="N374" s="8"/>
      <c r="O374" s="8"/>
      <c r="P374" s="8"/>
    </row>
    <row r="375" spans="1:16" ht="31" customHeight="1" x14ac:dyDescent="0.15">
      <c r="A375" s="29"/>
      <c r="B375" s="29"/>
      <c r="C375" s="29"/>
      <c r="D375" s="29"/>
      <c r="E375" s="29"/>
      <c r="F375" s="57"/>
      <c r="G375" s="29"/>
      <c r="H375" s="29"/>
      <c r="I375" s="29"/>
      <c r="J375" s="29"/>
      <c r="N375" s="8"/>
      <c r="O375" s="8"/>
      <c r="P375" s="8"/>
    </row>
    <row r="376" spans="1:16" ht="31" customHeight="1" x14ac:dyDescent="0.35">
      <c r="A376" s="237" t="s">
        <v>87</v>
      </c>
      <c r="B376" s="238"/>
      <c r="C376" s="239" t="s">
        <v>105</v>
      </c>
      <c r="D376" s="240"/>
      <c r="E376" s="241"/>
      <c r="F376" s="239" t="s">
        <v>103</v>
      </c>
      <c r="G376" s="241"/>
      <c r="H376" s="242" t="s">
        <v>104</v>
      </c>
      <c r="I376" s="243"/>
      <c r="J376" s="244"/>
      <c r="N376" s="8"/>
      <c r="O376" s="8"/>
      <c r="P376" s="8"/>
    </row>
    <row r="377" spans="1:16" ht="31" customHeight="1" x14ac:dyDescent="0.15">
      <c r="A377" s="245" t="s">
        <v>140</v>
      </c>
      <c r="B377" s="246"/>
      <c r="C377" s="247">
        <f>H9</f>
        <v>0</v>
      </c>
      <c r="D377" s="248"/>
      <c r="E377" s="249"/>
      <c r="F377" s="247">
        <f>J9</f>
        <v>587.5</v>
      </c>
      <c r="G377" s="249"/>
      <c r="H377" s="250">
        <f>C377-F377</f>
        <v>-587.5</v>
      </c>
      <c r="I377" s="251"/>
      <c r="J377" s="252"/>
      <c r="N377" s="8"/>
      <c r="O377" s="8"/>
      <c r="P377" s="8"/>
    </row>
    <row r="378" spans="1:16" ht="31" customHeight="1" x14ac:dyDescent="0.35">
      <c r="A378" s="245" t="s">
        <v>6</v>
      </c>
      <c r="B378" s="246"/>
      <c r="C378" s="253">
        <f>H19</f>
        <v>0</v>
      </c>
      <c r="D378" s="254"/>
      <c r="E378" s="255"/>
      <c r="F378" s="253">
        <f>J19</f>
        <v>2880</v>
      </c>
      <c r="G378" s="255"/>
      <c r="H378" s="250">
        <f>C378-F378</f>
        <v>-2880</v>
      </c>
      <c r="I378" s="251"/>
      <c r="J378" s="252"/>
      <c r="N378" s="8"/>
      <c r="O378" s="8"/>
      <c r="P378" s="8"/>
    </row>
    <row r="379" spans="1:16" ht="31" customHeight="1" x14ac:dyDescent="0.35">
      <c r="A379" s="256" t="s">
        <v>88</v>
      </c>
      <c r="B379" s="257"/>
      <c r="C379" s="253">
        <f>H25</f>
        <v>23500</v>
      </c>
      <c r="D379" s="254"/>
      <c r="E379" s="255"/>
      <c r="F379" s="253">
        <f>J25</f>
        <v>0</v>
      </c>
      <c r="G379" s="255"/>
      <c r="H379" s="258">
        <f t="shared" ref="H379:H394" si="7">C379-F379</f>
        <v>23500</v>
      </c>
      <c r="I379" s="259"/>
      <c r="J379" s="260"/>
      <c r="N379" s="8"/>
      <c r="O379" s="8"/>
      <c r="P379" s="8"/>
    </row>
    <row r="380" spans="1:16" ht="31" customHeight="1" x14ac:dyDescent="0.35">
      <c r="A380" s="261" t="s">
        <v>13</v>
      </c>
      <c r="B380" s="262"/>
      <c r="C380" s="247">
        <f>H49</f>
        <v>3630</v>
      </c>
      <c r="D380" s="248"/>
      <c r="E380" s="249"/>
      <c r="F380" s="247">
        <f>J49</f>
        <v>3633</v>
      </c>
      <c r="G380" s="263"/>
      <c r="H380" s="264">
        <f>C380-F380</f>
        <v>-3</v>
      </c>
      <c r="I380" s="265"/>
      <c r="J380" s="266"/>
      <c r="N380" s="8"/>
      <c r="O380" s="8"/>
      <c r="P380" s="8"/>
    </row>
    <row r="381" spans="1:16" ht="31" customHeight="1" x14ac:dyDescent="0.15">
      <c r="A381" s="267" t="s">
        <v>130</v>
      </c>
      <c r="B381" s="268"/>
      <c r="C381" s="247">
        <f>H70</f>
        <v>3570</v>
      </c>
      <c r="D381" s="248"/>
      <c r="E381" s="249"/>
      <c r="F381" s="247">
        <f>J70</f>
        <v>5538</v>
      </c>
      <c r="G381" s="249"/>
      <c r="H381" s="269">
        <f t="shared" si="7"/>
        <v>-1968</v>
      </c>
      <c r="I381" s="270"/>
      <c r="J381" s="271"/>
      <c r="N381" s="8"/>
      <c r="O381" s="8"/>
      <c r="P381" s="8"/>
    </row>
    <row r="382" spans="1:16" ht="31" customHeight="1" x14ac:dyDescent="0.35">
      <c r="A382" s="299" t="s">
        <v>20</v>
      </c>
      <c r="B382" s="217"/>
      <c r="C382" s="218"/>
      <c r="D382" s="219"/>
      <c r="E382" s="219">
        <f>H89</f>
        <v>0</v>
      </c>
      <c r="F382" s="218"/>
      <c r="G382" s="220">
        <f>J89</f>
        <v>206.4</v>
      </c>
      <c r="H382" s="296"/>
      <c r="I382" s="297"/>
      <c r="J382" s="298">
        <f>E382-G382</f>
        <v>-206.4</v>
      </c>
      <c r="N382" s="8"/>
      <c r="O382" s="8"/>
      <c r="P382" s="8"/>
    </row>
    <row r="383" spans="1:16" ht="31" customHeight="1" x14ac:dyDescent="0.45">
      <c r="A383" s="245" t="s">
        <v>33</v>
      </c>
      <c r="B383" s="246"/>
      <c r="C383" s="253">
        <f>H122</f>
        <v>15400</v>
      </c>
      <c r="D383" s="272"/>
      <c r="E383" s="272"/>
      <c r="F383" s="253">
        <f>J122</f>
        <v>17002.3</v>
      </c>
      <c r="G383" s="255"/>
      <c r="H383" s="250">
        <f t="shared" si="7"/>
        <v>-1602.2999999999993</v>
      </c>
      <c r="I383" s="251"/>
      <c r="J383" s="252"/>
      <c r="N383" s="8"/>
      <c r="O383" s="8"/>
      <c r="P383" s="8"/>
    </row>
    <row r="384" spans="1:16" ht="31" customHeight="1" x14ac:dyDescent="0.45">
      <c r="A384" s="256" t="s">
        <v>44</v>
      </c>
      <c r="B384" s="257"/>
      <c r="C384" s="253">
        <f>H172</f>
        <v>101940</v>
      </c>
      <c r="D384" s="272"/>
      <c r="E384" s="272"/>
      <c r="F384" s="253">
        <f>J172</f>
        <v>74642.5</v>
      </c>
      <c r="G384" s="255"/>
      <c r="H384" s="250">
        <f t="shared" si="7"/>
        <v>27297.5</v>
      </c>
      <c r="I384" s="251"/>
      <c r="J384" s="252"/>
      <c r="N384" s="8"/>
      <c r="O384" s="8"/>
      <c r="P384" s="8"/>
    </row>
    <row r="385" spans="1:16" ht="31" customHeight="1" x14ac:dyDescent="0.45">
      <c r="A385" s="256" t="s">
        <v>61</v>
      </c>
      <c r="B385" s="257"/>
      <c r="C385" s="253">
        <f>H185</f>
        <v>0</v>
      </c>
      <c r="D385" s="272"/>
      <c r="E385" s="272"/>
      <c r="F385" s="253">
        <f>J185</f>
        <v>316</v>
      </c>
      <c r="G385" s="255"/>
      <c r="H385" s="250">
        <f t="shared" si="7"/>
        <v>-316</v>
      </c>
      <c r="I385" s="251"/>
      <c r="J385" s="252"/>
      <c r="N385" s="8"/>
      <c r="O385" s="8"/>
      <c r="P385" s="8"/>
    </row>
    <row r="386" spans="1:16" ht="31" customHeight="1" x14ac:dyDescent="0.45">
      <c r="A386" s="299" t="s">
        <v>174</v>
      </c>
      <c r="B386" s="210"/>
      <c r="C386" s="211"/>
      <c r="D386" s="212"/>
      <c r="E386" s="221">
        <f>H199</f>
        <v>0</v>
      </c>
      <c r="F386" s="211"/>
      <c r="G386" s="213">
        <f>J199</f>
        <v>48</v>
      </c>
      <c r="H386" s="214"/>
      <c r="I386" s="215"/>
      <c r="J386" s="216">
        <f>E386-G386</f>
        <v>-48</v>
      </c>
      <c r="N386" s="8"/>
      <c r="O386" s="8"/>
      <c r="P386" s="8"/>
    </row>
    <row r="387" spans="1:16" ht="31" customHeight="1" x14ac:dyDescent="0.45">
      <c r="A387" s="300" t="s">
        <v>178</v>
      </c>
      <c r="B387" s="210"/>
      <c r="C387" s="211"/>
      <c r="D387" s="212"/>
      <c r="E387" s="221">
        <f>H221</f>
        <v>0</v>
      </c>
      <c r="F387" s="211"/>
      <c r="G387" s="213">
        <f>J221</f>
        <v>115.7</v>
      </c>
      <c r="H387" s="214"/>
      <c r="I387" s="215"/>
      <c r="J387" s="216">
        <f>E387-G387</f>
        <v>-115.7</v>
      </c>
      <c r="N387" s="8"/>
      <c r="O387" s="8"/>
      <c r="P387" s="8"/>
    </row>
    <row r="388" spans="1:16" ht="31" customHeight="1" x14ac:dyDescent="0.45">
      <c r="A388" s="256" t="s">
        <v>63</v>
      </c>
      <c r="B388" s="257"/>
      <c r="C388" s="253">
        <f>H237</f>
        <v>14300</v>
      </c>
      <c r="D388" s="272"/>
      <c r="E388" s="272"/>
      <c r="F388" s="253">
        <f>J237</f>
        <v>28450.9</v>
      </c>
      <c r="G388" s="255"/>
      <c r="H388" s="250">
        <f>C388-F388</f>
        <v>-14150.900000000001</v>
      </c>
      <c r="I388" s="251"/>
      <c r="J388" s="252"/>
      <c r="N388" s="8"/>
      <c r="O388" s="8"/>
      <c r="P388" s="8"/>
    </row>
    <row r="389" spans="1:16" ht="31" customHeight="1" x14ac:dyDescent="0.45">
      <c r="A389" s="103" t="s">
        <v>65</v>
      </c>
      <c r="B389" s="104"/>
      <c r="C389" s="253">
        <f>H266</f>
        <v>795</v>
      </c>
      <c r="D389" s="272"/>
      <c r="E389" s="272"/>
      <c r="F389" s="105"/>
      <c r="G389" s="106">
        <f>J266</f>
        <v>953</v>
      </c>
      <c r="H389" s="107"/>
      <c r="I389" s="108"/>
      <c r="J389" s="109">
        <f>C389-G389</f>
        <v>-158</v>
      </c>
      <c r="N389" s="8"/>
      <c r="O389" s="8"/>
      <c r="P389" s="8"/>
    </row>
    <row r="390" spans="1:16" ht="31" customHeight="1" x14ac:dyDescent="0.45">
      <c r="A390" s="256" t="s">
        <v>167</v>
      </c>
      <c r="B390" s="257"/>
      <c r="C390" s="253">
        <f>H285</f>
        <v>211260</v>
      </c>
      <c r="D390" s="272"/>
      <c r="E390" s="272"/>
      <c r="F390" s="253">
        <f>J285</f>
        <v>211296</v>
      </c>
      <c r="G390" s="255"/>
      <c r="H390" s="250">
        <f t="shared" si="7"/>
        <v>-36</v>
      </c>
      <c r="I390" s="251"/>
      <c r="J390" s="252"/>
      <c r="N390" s="8"/>
      <c r="O390" s="8"/>
      <c r="P390" s="8"/>
    </row>
    <row r="391" spans="1:16" ht="35" customHeight="1" x14ac:dyDescent="0.45">
      <c r="A391" s="256" t="s">
        <v>101</v>
      </c>
      <c r="B391" s="257"/>
      <c r="C391" s="253">
        <f>H308</f>
        <v>7060</v>
      </c>
      <c r="D391" s="272"/>
      <c r="E391" s="272"/>
      <c r="F391" s="253">
        <f>J308</f>
        <v>7447.6</v>
      </c>
      <c r="G391" s="255"/>
      <c r="H391" s="250">
        <f t="shared" si="7"/>
        <v>-387.60000000000036</v>
      </c>
      <c r="I391" s="251"/>
      <c r="J391" s="252"/>
      <c r="N391" s="8"/>
      <c r="O391" s="8"/>
      <c r="P391" s="8"/>
    </row>
    <row r="392" spans="1:16" ht="35" customHeight="1" x14ac:dyDescent="0.45">
      <c r="A392" s="256" t="s">
        <v>76</v>
      </c>
      <c r="B392" s="257"/>
      <c r="C392" s="253">
        <f>H321</f>
        <v>0</v>
      </c>
      <c r="D392" s="272"/>
      <c r="E392" s="272"/>
      <c r="F392" s="253">
        <f>J321</f>
        <v>928</v>
      </c>
      <c r="G392" s="255"/>
      <c r="H392" s="250">
        <f t="shared" si="7"/>
        <v>-928</v>
      </c>
      <c r="I392" s="251"/>
      <c r="J392" s="252"/>
      <c r="N392" s="8"/>
      <c r="O392" s="8"/>
      <c r="P392" s="8"/>
    </row>
    <row r="393" spans="1:16" ht="31" customHeight="1" x14ac:dyDescent="0.45">
      <c r="A393" s="245" t="s">
        <v>78</v>
      </c>
      <c r="B393" s="246"/>
      <c r="C393" s="253">
        <f>H328</f>
        <v>0</v>
      </c>
      <c r="D393" s="272"/>
      <c r="E393" s="272"/>
      <c r="F393" s="253">
        <f>J328</f>
        <v>0</v>
      </c>
      <c r="G393" s="255"/>
      <c r="H393" s="250">
        <f t="shared" si="7"/>
        <v>0</v>
      </c>
      <c r="I393" s="251"/>
      <c r="J393" s="252"/>
      <c r="N393" s="8"/>
      <c r="O393" s="8"/>
      <c r="P393" s="8"/>
    </row>
    <row r="394" spans="1:16" ht="31" customHeight="1" x14ac:dyDescent="0.45">
      <c r="A394" s="256" t="s">
        <v>81</v>
      </c>
      <c r="B394" s="257"/>
      <c r="C394" s="253">
        <f>H359</f>
        <v>38885</v>
      </c>
      <c r="D394" s="272"/>
      <c r="E394" s="272"/>
      <c r="F394" s="253">
        <f>J359</f>
        <v>60166</v>
      </c>
      <c r="G394" s="255"/>
      <c r="H394" s="250">
        <f t="shared" si="7"/>
        <v>-21281</v>
      </c>
      <c r="I394" s="251"/>
      <c r="J394" s="252"/>
      <c r="N394" s="8"/>
      <c r="O394" s="8"/>
      <c r="P394" s="8"/>
    </row>
    <row r="395" spans="1:16" ht="31" customHeight="1" x14ac:dyDescent="0.35">
      <c r="A395" s="286" t="s">
        <v>170</v>
      </c>
      <c r="B395" s="189"/>
      <c r="C395" s="276">
        <f>H368</f>
        <v>0</v>
      </c>
      <c r="D395" s="277"/>
      <c r="E395" s="278"/>
      <c r="F395" s="253">
        <f>J368</f>
        <v>6134</v>
      </c>
      <c r="G395" s="255"/>
      <c r="H395" s="186"/>
      <c r="I395" s="187"/>
      <c r="J395" s="188">
        <f>C395-F395</f>
        <v>-6134</v>
      </c>
      <c r="N395" s="8"/>
      <c r="O395" s="8"/>
      <c r="P395" s="8"/>
    </row>
    <row r="396" spans="1:16" ht="31" customHeight="1" x14ac:dyDescent="0.45">
      <c r="A396" s="256" t="s">
        <v>89</v>
      </c>
      <c r="B396" s="257"/>
      <c r="C396" s="253">
        <f>SUM(C377:E395)</f>
        <v>420340</v>
      </c>
      <c r="D396" s="272"/>
      <c r="E396" s="272"/>
      <c r="F396" s="253">
        <f>SUM(F377:G395)</f>
        <v>420344.89999999997</v>
      </c>
      <c r="G396" s="255"/>
      <c r="H396" s="273">
        <f>C396-F396</f>
        <v>-4.8999999999650754</v>
      </c>
      <c r="I396" s="274"/>
      <c r="J396" s="275"/>
      <c r="N396" s="8"/>
      <c r="O396" s="8"/>
      <c r="P396" s="8"/>
    </row>
    <row r="397" spans="1:16" ht="34" customHeight="1" x14ac:dyDescent="0.15">
      <c r="A397" s="29"/>
      <c r="B397" s="285"/>
      <c r="C397" s="29"/>
      <c r="D397" s="29"/>
      <c r="E397" s="29"/>
      <c r="F397" s="57"/>
      <c r="G397" s="29"/>
      <c r="H397" s="29"/>
      <c r="I397" s="29"/>
      <c r="J397" s="29"/>
      <c r="N397" s="8"/>
      <c r="O397" s="8"/>
      <c r="P397" s="8"/>
    </row>
    <row r="398" spans="1:16" ht="31" customHeight="1" x14ac:dyDescent="0.15">
      <c r="N398" s="8"/>
      <c r="O398" s="8"/>
      <c r="P398" s="8"/>
    </row>
    <row r="399" spans="1:16" ht="31" customHeight="1" x14ac:dyDescent="0.15">
      <c r="N399" s="8"/>
      <c r="O399" s="8"/>
      <c r="P399" s="8"/>
    </row>
    <row r="400" spans="1:16" ht="31" customHeight="1" x14ac:dyDescent="0.45">
      <c r="A400" s="122"/>
      <c r="B400" s="122"/>
      <c r="C400" s="122"/>
      <c r="D400" s="123"/>
      <c r="E400" s="123"/>
      <c r="F400" s="124"/>
      <c r="G400" s="123"/>
      <c r="H400" s="125"/>
      <c r="I400" s="125"/>
      <c r="J400" s="125"/>
      <c r="N400" s="8"/>
      <c r="O400" s="8"/>
      <c r="P400" s="8"/>
    </row>
    <row r="401" spans="1:16" ht="31" customHeight="1" x14ac:dyDescent="0.45">
      <c r="A401" s="122"/>
      <c r="B401" s="122"/>
      <c r="C401" s="122"/>
      <c r="D401" s="123"/>
      <c r="E401" s="123"/>
      <c r="F401" s="124"/>
      <c r="G401" s="123"/>
      <c r="H401" s="123"/>
      <c r="I401" s="125"/>
      <c r="J401" s="125"/>
      <c r="N401" s="8"/>
      <c r="O401" s="8"/>
      <c r="P401" s="8"/>
    </row>
    <row r="402" spans="1:16" ht="31" customHeight="1" x14ac:dyDescent="0.45">
      <c r="A402" s="122"/>
      <c r="B402" s="122"/>
      <c r="C402" s="122"/>
      <c r="D402" s="123"/>
      <c r="E402" s="123"/>
      <c r="F402" s="124"/>
      <c r="G402" s="123"/>
      <c r="H402" s="125"/>
      <c r="I402" s="125"/>
      <c r="J402" s="125"/>
      <c r="N402" s="8"/>
      <c r="O402" s="8"/>
      <c r="P402" s="8"/>
    </row>
    <row r="403" spans="1:16" ht="31" customHeight="1" x14ac:dyDescent="0.45">
      <c r="A403" s="122"/>
      <c r="B403" s="122"/>
      <c r="C403" s="122"/>
      <c r="D403" s="123"/>
      <c r="E403" s="123"/>
      <c r="F403" s="124"/>
      <c r="G403" s="123"/>
      <c r="H403" s="123"/>
      <c r="I403" s="123"/>
      <c r="J403" s="123"/>
      <c r="N403" s="8"/>
      <c r="O403" s="8"/>
      <c r="P403" s="8"/>
    </row>
    <row r="404" spans="1:16" ht="31" customHeight="1" x14ac:dyDescent="0.45">
      <c r="A404" s="122"/>
      <c r="B404" s="122"/>
      <c r="C404" s="122"/>
      <c r="D404" s="123"/>
      <c r="E404" s="123"/>
      <c r="F404" s="124"/>
      <c r="G404" s="123"/>
      <c r="H404" s="123"/>
      <c r="I404" s="123"/>
      <c r="J404" s="123"/>
      <c r="N404" s="8"/>
      <c r="O404" s="8"/>
      <c r="P404" s="8"/>
    </row>
    <row r="405" spans="1:16" ht="31" customHeight="1" x14ac:dyDescent="0.45">
      <c r="A405" s="122"/>
      <c r="B405" s="122"/>
      <c r="C405" s="122"/>
      <c r="D405" s="123"/>
      <c r="E405" s="123"/>
      <c r="F405" s="124"/>
      <c r="G405" s="123"/>
      <c r="H405" s="123"/>
      <c r="I405" s="123"/>
      <c r="J405" s="123"/>
      <c r="N405" s="8"/>
      <c r="O405" s="8"/>
      <c r="P405" s="8"/>
    </row>
    <row r="406" spans="1:16" ht="31" customHeight="1" x14ac:dyDescent="0.45">
      <c r="A406" s="122"/>
      <c r="B406" s="122"/>
      <c r="C406" s="122"/>
      <c r="D406" s="123"/>
      <c r="E406" s="123"/>
      <c r="F406" s="124"/>
      <c r="G406" s="123"/>
      <c r="H406" s="123"/>
      <c r="I406" s="123"/>
      <c r="J406" s="126"/>
      <c r="N406" s="8"/>
      <c r="O406" s="8"/>
      <c r="P406" s="8"/>
    </row>
    <row r="407" spans="1:16" ht="31" customHeight="1" x14ac:dyDescent="0.45">
      <c r="A407" s="122"/>
      <c r="B407" s="122"/>
      <c r="C407" s="122"/>
      <c r="D407" s="127"/>
      <c r="E407" s="128"/>
      <c r="F407" s="129"/>
      <c r="G407" s="128"/>
      <c r="H407" s="130"/>
      <c r="I407" s="128"/>
      <c r="J407" s="130"/>
      <c r="N407" s="8"/>
      <c r="O407" s="8"/>
      <c r="P407" s="8"/>
    </row>
    <row r="408" spans="1:16" ht="31" customHeight="1" x14ac:dyDescent="0.45">
      <c r="A408" s="131"/>
      <c r="B408" s="122"/>
      <c r="C408" s="122"/>
      <c r="D408" s="127"/>
      <c r="E408" s="128"/>
      <c r="F408" s="129"/>
      <c r="G408" s="128"/>
      <c r="H408" s="130"/>
      <c r="I408" s="128"/>
      <c r="J408" s="130"/>
      <c r="N408" s="8"/>
      <c r="O408" s="8"/>
      <c r="P408" s="8"/>
    </row>
    <row r="409" spans="1:16" ht="31" customHeight="1" x14ac:dyDescent="0.45">
      <c r="A409" s="131"/>
      <c r="B409" s="122"/>
      <c r="C409" s="122"/>
      <c r="D409" s="127"/>
      <c r="E409" s="128"/>
      <c r="F409" s="129"/>
      <c r="G409" s="128"/>
      <c r="H409" s="130"/>
      <c r="I409" s="128"/>
      <c r="J409" s="130"/>
      <c r="N409" s="8"/>
      <c r="O409" s="8"/>
      <c r="P409" s="8"/>
    </row>
    <row r="410" spans="1:16" ht="31" customHeight="1" x14ac:dyDescent="0.45">
      <c r="A410" s="131"/>
      <c r="B410" s="122"/>
      <c r="C410" s="122"/>
      <c r="D410" s="127"/>
      <c r="E410" s="128"/>
      <c r="F410" s="129"/>
      <c r="G410" s="128"/>
      <c r="H410" s="130"/>
      <c r="I410" s="128"/>
      <c r="J410" s="130"/>
      <c r="N410" s="8"/>
      <c r="O410" s="8"/>
      <c r="P410" s="8"/>
    </row>
    <row r="411" spans="1:16" ht="44" customHeight="1" x14ac:dyDescent="0.45">
      <c r="A411" s="131"/>
      <c r="B411" s="122"/>
      <c r="C411" s="122"/>
      <c r="D411" s="127"/>
      <c r="E411" s="128"/>
      <c r="F411" s="129"/>
      <c r="G411" s="128"/>
      <c r="H411" s="130"/>
      <c r="I411" s="128"/>
      <c r="J411" s="130"/>
      <c r="N411" s="8"/>
      <c r="O411" s="8"/>
      <c r="P411" s="8"/>
    </row>
    <row r="412" spans="1:16" ht="31" customHeight="1" x14ac:dyDescent="0.45">
      <c r="A412" s="131"/>
      <c r="B412" s="122"/>
      <c r="C412" s="122"/>
      <c r="D412" s="127"/>
      <c r="E412" s="128"/>
      <c r="F412" s="129"/>
      <c r="G412" s="128"/>
      <c r="H412" s="130"/>
      <c r="I412" s="128"/>
      <c r="J412" s="130"/>
      <c r="N412" s="8"/>
      <c r="O412" s="8"/>
      <c r="P412" s="8"/>
    </row>
    <row r="413" spans="1:16" ht="31" customHeight="1" x14ac:dyDescent="0.45">
      <c r="A413" s="131"/>
      <c r="B413" s="122"/>
      <c r="C413" s="122"/>
      <c r="D413" s="127"/>
      <c r="E413" s="128"/>
      <c r="F413" s="129"/>
      <c r="G413" s="128"/>
      <c r="H413" s="130"/>
      <c r="I413" s="128"/>
      <c r="J413" s="130"/>
      <c r="N413" s="8"/>
      <c r="O413" s="8"/>
      <c r="P413" s="8"/>
    </row>
    <row r="414" spans="1:16" ht="31" customHeight="1" x14ac:dyDescent="0.45">
      <c r="A414" s="131"/>
      <c r="B414" s="122"/>
      <c r="C414" s="122"/>
      <c r="D414" s="127"/>
      <c r="E414" s="128"/>
      <c r="F414" s="129"/>
      <c r="G414" s="128"/>
      <c r="H414" s="130"/>
      <c r="I414" s="128"/>
      <c r="J414" s="130"/>
      <c r="N414" s="8"/>
      <c r="O414" s="8"/>
      <c r="P414" s="8"/>
    </row>
    <row r="415" spans="1:16" ht="31" customHeight="1" x14ac:dyDescent="0.15">
      <c r="A415" s="132"/>
      <c r="B415" s="132"/>
      <c r="C415" s="132"/>
      <c r="D415" s="132"/>
      <c r="E415" s="132"/>
      <c r="F415" s="133"/>
      <c r="G415" s="132"/>
      <c r="H415" s="132"/>
      <c r="I415" s="132"/>
      <c r="J415" s="132"/>
      <c r="N415" s="8"/>
      <c r="O415" s="8"/>
      <c r="P415" s="8"/>
    </row>
    <row r="416" spans="1:16" ht="31" customHeight="1" x14ac:dyDescent="0.45">
      <c r="A416" s="235"/>
      <c r="B416" s="235"/>
      <c r="C416" s="229"/>
      <c r="D416" s="230"/>
      <c r="E416" s="230"/>
      <c r="F416" s="229"/>
      <c r="G416" s="229"/>
      <c r="H416" s="228"/>
      <c r="I416" s="228"/>
      <c r="J416" s="228"/>
      <c r="N416" s="8"/>
      <c r="O416" s="8"/>
      <c r="P416" s="8"/>
    </row>
    <row r="417" spans="1:16" ht="31" customHeight="1" x14ac:dyDescent="0.45">
      <c r="A417" s="232"/>
      <c r="B417" s="232"/>
      <c r="C417" s="224"/>
      <c r="D417" s="227"/>
      <c r="E417" s="227"/>
      <c r="F417" s="224"/>
      <c r="G417" s="224"/>
      <c r="H417" s="223"/>
      <c r="I417" s="223"/>
      <c r="J417" s="223"/>
      <c r="N417" s="8"/>
      <c r="O417" s="8"/>
      <c r="P417" s="8"/>
    </row>
    <row r="418" spans="1:16" ht="31" customHeight="1" x14ac:dyDescent="0.45">
      <c r="A418" s="232"/>
      <c r="B418" s="232"/>
      <c r="C418" s="222"/>
      <c r="D418" s="227"/>
      <c r="E418" s="227"/>
      <c r="F418" s="222"/>
      <c r="G418" s="222"/>
      <c r="H418" s="223"/>
      <c r="I418" s="223"/>
      <c r="J418" s="223"/>
      <c r="N418" s="8"/>
      <c r="O418" s="8"/>
      <c r="P418" s="8"/>
    </row>
    <row r="419" spans="1:16" ht="31" customHeight="1" x14ac:dyDescent="0.45">
      <c r="A419" s="225"/>
      <c r="B419" s="225"/>
      <c r="C419" s="222"/>
      <c r="D419" s="227"/>
      <c r="E419" s="227"/>
      <c r="F419" s="222"/>
      <c r="G419" s="222"/>
      <c r="H419" s="223"/>
      <c r="I419" s="223"/>
      <c r="J419" s="223"/>
      <c r="N419" s="8"/>
      <c r="O419" s="8"/>
      <c r="P419" s="8"/>
    </row>
    <row r="420" spans="1:16" ht="31" customHeight="1" x14ac:dyDescent="0.45">
      <c r="A420" s="234"/>
      <c r="B420" s="234"/>
      <c r="C420" s="224"/>
      <c r="D420" s="227"/>
      <c r="E420" s="227"/>
      <c r="F420" s="224"/>
      <c r="G420" s="224"/>
      <c r="H420" s="231"/>
      <c r="I420" s="231"/>
      <c r="J420" s="231"/>
      <c r="N420" s="8"/>
      <c r="O420" s="8"/>
      <c r="P420" s="8"/>
    </row>
    <row r="421" spans="1:16" ht="31" customHeight="1" x14ac:dyDescent="0.45">
      <c r="A421" s="233"/>
      <c r="B421" s="233"/>
      <c r="C421" s="224"/>
      <c r="D421" s="227"/>
      <c r="E421" s="227"/>
      <c r="F421" s="224"/>
      <c r="G421" s="224"/>
      <c r="H421" s="223"/>
      <c r="I421" s="223"/>
      <c r="J421" s="223"/>
      <c r="N421" s="8"/>
      <c r="O421" s="8"/>
      <c r="P421" s="8"/>
    </row>
    <row r="422" spans="1:16" ht="31" customHeight="1" x14ac:dyDescent="0.45">
      <c r="A422" s="233"/>
      <c r="B422" s="233"/>
      <c r="C422" s="222"/>
      <c r="D422" s="227"/>
      <c r="E422" s="227"/>
      <c r="F422" s="222"/>
      <c r="G422" s="222"/>
      <c r="H422" s="223"/>
      <c r="I422" s="223"/>
      <c r="J422" s="223"/>
      <c r="N422" s="8"/>
      <c r="O422" s="8"/>
      <c r="P422" s="8"/>
    </row>
    <row r="423" spans="1:16" ht="31" customHeight="1" x14ac:dyDescent="0.45">
      <c r="A423" s="232"/>
      <c r="B423" s="232"/>
      <c r="C423" s="222"/>
      <c r="D423" s="227"/>
      <c r="E423" s="227"/>
      <c r="F423" s="222"/>
      <c r="G423" s="222"/>
      <c r="H423" s="223"/>
      <c r="I423" s="223"/>
      <c r="J423" s="223"/>
      <c r="N423" s="8"/>
      <c r="O423" s="8"/>
      <c r="P423" s="8"/>
    </row>
    <row r="424" spans="1:16" ht="31" customHeight="1" x14ac:dyDescent="0.45">
      <c r="A424" s="225"/>
      <c r="B424" s="225"/>
      <c r="C424" s="222"/>
      <c r="D424" s="227"/>
      <c r="E424" s="227"/>
      <c r="F424" s="222"/>
      <c r="G424" s="222"/>
      <c r="H424" s="223"/>
      <c r="I424" s="223"/>
      <c r="J424" s="223"/>
      <c r="N424" s="8"/>
      <c r="O424" s="8"/>
      <c r="P424" s="8"/>
    </row>
    <row r="425" spans="1:16" ht="31" customHeight="1" x14ac:dyDescent="0.45">
      <c r="A425" s="225"/>
      <c r="B425" s="225"/>
      <c r="C425" s="222"/>
      <c r="D425" s="227"/>
      <c r="E425" s="227"/>
      <c r="F425" s="222"/>
      <c r="G425" s="222"/>
      <c r="H425" s="223"/>
      <c r="I425" s="223"/>
      <c r="J425" s="223"/>
      <c r="N425" s="8"/>
      <c r="O425" s="8"/>
      <c r="P425" s="8"/>
    </row>
    <row r="426" spans="1:16" ht="31" customHeight="1" x14ac:dyDescent="0.45">
      <c r="A426" s="225"/>
      <c r="B426" s="225"/>
      <c r="C426" s="222"/>
      <c r="D426" s="227"/>
      <c r="E426" s="227"/>
      <c r="F426" s="222"/>
      <c r="G426" s="222"/>
      <c r="H426" s="223"/>
      <c r="I426" s="223"/>
      <c r="J426" s="223"/>
      <c r="N426" s="8"/>
      <c r="O426" s="8"/>
      <c r="P426" s="8"/>
    </row>
    <row r="427" spans="1:16" ht="31" customHeight="1" x14ac:dyDescent="0.45">
      <c r="A427" s="236"/>
      <c r="B427" s="236"/>
      <c r="C427" s="222"/>
      <c r="D427" s="227"/>
      <c r="E427" s="227"/>
      <c r="F427" s="222"/>
      <c r="G427" s="222"/>
      <c r="H427" s="223"/>
      <c r="I427" s="223"/>
      <c r="J427" s="223"/>
      <c r="N427" s="8"/>
      <c r="O427" s="8"/>
      <c r="P427" s="8"/>
    </row>
    <row r="428" spans="1:16" ht="31" customHeight="1" x14ac:dyDescent="0.45">
      <c r="A428" s="225"/>
      <c r="B428" s="225"/>
      <c r="C428" s="222"/>
      <c r="D428" s="227"/>
      <c r="E428" s="227"/>
      <c r="F428" s="222"/>
      <c r="G428" s="222"/>
      <c r="H428" s="223"/>
      <c r="I428" s="223"/>
      <c r="J428" s="223"/>
      <c r="N428" s="8"/>
      <c r="O428" s="8"/>
      <c r="P428" s="8"/>
    </row>
    <row r="429" spans="1:16" ht="31" customHeight="1" x14ac:dyDescent="0.45">
      <c r="A429" s="225"/>
      <c r="B429" s="225"/>
      <c r="C429" s="222"/>
      <c r="D429" s="227"/>
      <c r="E429" s="227"/>
      <c r="F429" s="222"/>
      <c r="G429" s="222"/>
      <c r="H429" s="223"/>
      <c r="I429" s="223"/>
      <c r="J429" s="223"/>
      <c r="N429" s="8"/>
      <c r="O429" s="8"/>
      <c r="P429" s="8"/>
    </row>
    <row r="430" spans="1:16" ht="31" customHeight="1" x14ac:dyDescent="0.45">
      <c r="A430" s="134"/>
      <c r="B430" s="134"/>
      <c r="C430" s="222"/>
      <c r="D430" s="227"/>
      <c r="E430" s="227"/>
      <c r="F430" s="135"/>
      <c r="G430" s="135"/>
      <c r="H430" s="136"/>
      <c r="I430" s="136"/>
      <c r="J430" s="136"/>
      <c r="N430" s="8"/>
      <c r="O430" s="8"/>
      <c r="P430" s="8"/>
    </row>
    <row r="431" spans="1:16" ht="31" customHeight="1" x14ac:dyDescent="0.45">
      <c r="A431" s="232"/>
      <c r="B431" s="232"/>
      <c r="C431" s="222"/>
      <c r="D431" s="227"/>
      <c r="E431" s="227"/>
      <c r="F431" s="224"/>
      <c r="G431" s="224"/>
      <c r="H431" s="223"/>
      <c r="I431" s="223"/>
      <c r="J431" s="223"/>
      <c r="N431" s="8"/>
      <c r="O431" s="8"/>
      <c r="P431" s="8"/>
    </row>
    <row r="432" spans="1:16" ht="41" customHeight="1" x14ac:dyDescent="0.45">
      <c r="A432" s="233"/>
      <c r="B432" s="233"/>
      <c r="C432" s="224"/>
      <c r="D432" s="227"/>
      <c r="E432" s="227"/>
      <c r="F432" s="224"/>
      <c r="G432" s="224"/>
      <c r="H432" s="223"/>
      <c r="I432" s="223"/>
      <c r="J432" s="223"/>
      <c r="N432" s="8"/>
      <c r="O432" s="8"/>
      <c r="P432" s="8"/>
    </row>
    <row r="433" spans="1:16" ht="31" customHeight="1" x14ac:dyDescent="0.45">
      <c r="A433" s="225"/>
      <c r="B433" s="225"/>
      <c r="C433" s="222"/>
      <c r="D433" s="227"/>
      <c r="E433" s="227"/>
      <c r="F433" s="222"/>
      <c r="G433" s="222"/>
      <c r="H433" s="223"/>
      <c r="I433" s="223"/>
      <c r="J433" s="223"/>
      <c r="N433" s="8"/>
      <c r="O433" s="8"/>
      <c r="P433" s="8"/>
    </row>
    <row r="434" spans="1:16" ht="31" customHeight="1" x14ac:dyDescent="0.45">
      <c r="A434" s="225"/>
      <c r="B434" s="225"/>
      <c r="C434" s="222"/>
      <c r="D434" s="227"/>
      <c r="E434" s="227"/>
      <c r="F434" s="222"/>
      <c r="G434" s="222"/>
      <c r="H434" s="223"/>
      <c r="I434" s="223"/>
      <c r="J434" s="223"/>
      <c r="N434" s="8"/>
      <c r="O434" s="8"/>
      <c r="P434" s="8"/>
    </row>
    <row r="435" spans="1:16" ht="31" customHeight="1" x14ac:dyDescent="0.45">
      <c r="A435" s="234"/>
      <c r="B435" s="234"/>
      <c r="C435" s="224"/>
      <c r="D435" s="227"/>
      <c r="E435" s="227"/>
      <c r="F435" s="224"/>
      <c r="G435" s="224"/>
      <c r="H435" s="223"/>
      <c r="I435" s="223"/>
      <c r="J435" s="223"/>
      <c r="N435" s="8"/>
      <c r="O435" s="8"/>
      <c r="P435" s="8"/>
    </row>
    <row r="436" spans="1:16" ht="31" customHeight="1" x14ac:dyDescent="0.45">
      <c r="A436" s="225"/>
      <c r="B436" s="225"/>
      <c r="C436" s="222"/>
      <c r="D436" s="227"/>
      <c r="E436" s="227"/>
      <c r="F436" s="222"/>
      <c r="G436" s="222"/>
      <c r="H436" s="223"/>
      <c r="I436" s="223"/>
      <c r="J436" s="223"/>
      <c r="N436" s="8"/>
      <c r="O436" s="8"/>
      <c r="P436" s="8"/>
    </row>
    <row r="437" spans="1:16" ht="31" customHeight="1" x14ac:dyDescent="0.45">
      <c r="A437" s="225"/>
      <c r="B437" s="225"/>
      <c r="C437" s="222"/>
      <c r="D437" s="227"/>
      <c r="E437" s="227"/>
      <c r="F437" s="222"/>
      <c r="G437" s="222"/>
      <c r="H437" s="223"/>
      <c r="I437" s="223"/>
      <c r="J437" s="223"/>
      <c r="N437" s="8"/>
      <c r="O437" s="8"/>
      <c r="P437" s="8"/>
    </row>
    <row r="438" spans="1:16" ht="31" customHeight="1" x14ac:dyDescent="0.45">
      <c r="A438" s="225"/>
      <c r="B438" s="225"/>
      <c r="C438" s="222"/>
      <c r="D438" s="227"/>
      <c r="E438" s="227"/>
      <c r="F438" s="222"/>
      <c r="G438" s="222"/>
      <c r="H438" s="223"/>
      <c r="I438" s="223"/>
      <c r="J438" s="223"/>
      <c r="N438" s="8"/>
      <c r="O438" s="8"/>
      <c r="P438" s="8"/>
    </row>
    <row r="439" spans="1:16" ht="31" customHeight="1" x14ac:dyDescent="0.35">
      <c r="A439" s="225"/>
      <c r="B439" s="225"/>
      <c r="C439" s="222"/>
      <c r="D439" s="222"/>
      <c r="E439" s="222"/>
      <c r="F439" s="222"/>
      <c r="G439" s="222"/>
      <c r="H439" s="223"/>
      <c r="I439" s="223"/>
      <c r="J439" s="223"/>
      <c r="N439" s="8"/>
      <c r="O439" s="8"/>
      <c r="P439" s="8"/>
    </row>
    <row r="440" spans="1:16" ht="31" customHeight="1" x14ac:dyDescent="0.45">
      <c r="A440" s="225"/>
      <c r="B440" s="225"/>
      <c r="C440" s="222"/>
      <c r="D440" s="227"/>
      <c r="E440" s="227"/>
      <c r="F440" s="222"/>
      <c r="G440" s="222"/>
      <c r="H440" s="223"/>
      <c r="I440" s="223"/>
      <c r="J440" s="223"/>
      <c r="N440" s="8"/>
      <c r="O440" s="8"/>
      <c r="P440" s="8"/>
    </row>
    <row r="441" spans="1:16" ht="31" customHeight="1" x14ac:dyDescent="0.45">
      <c r="A441" s="225"/>
      <c r="B441" s="225"/>
      <c r="C441" s="222"/>
      <c r="D441" s="227"/>
      <c r="E441" s="227"/>
      <c r="F441" s="222"/>
      <c r="G441" s="222"/>
      <c r="H441" s="223"/>
      <c r="I441" s="223"/>
      <c r="J441" s="223"/>
      <c r="N441" s="8"/>
      <c r="O441" s="8"/>
      <c r="P441" s="8"/>
    </row>
    <row r="442" spans="1:16" ht="31" customHeight="1" x14ac:dyDescent="0.45">
      <c r="A442" s="225"/>
      <c r="B442" s="225"/>
      <c r="C442" s="222"/>
      <c r="D442" s="227"/>
      <c r="E442" s="227"/>
      <c r="F442" s="222"/>
      <c r="G442" s="222"/>
      <c r="H442" s="223"/>
      <c r="I442" s="223"/>
      <c r="J442" s="223"/>
      <c r="N442" s="8"/>
      <c r="O442" s="8"/>
      <c r="P442" s="8"/>
    </row>
    <row r="443" spans="1:16" ht="31" customHeight="1" x14ac:dyDescent="0.45">
      <c r="A443" s="232"/>
      <c r="B443" s="232"/>
      <c r="C443" s="222"/>
      <c r="D443" s="227"/>
      <c r="E443" s="227"/>
      <c r="F443" s="222"/>
      <c r="G443" s="222"/>
      <c r="H443" s="223"/>
      <c r="I443" s="223"/>
      <c r="J443" s="223"/>
      <c r="N443" s="8"/>
      <c r="O443" s="8"/>
      <c r="P443" s="8"/>
    </row>
    <row r="444" spans="1:16" ht="31" customHeight="1" x14ac:dyDescent="0.45">
      <c r="A444" s="225"/>
      <c r="B444" s="225"/>
      <c r="C444" s="222"/>
      <c r="D444" s="227"/>
      <c r="E444" s="227"/>
      <c r="F444" s="222"/>
      <c r="G444" s="222"/>
      <c r="H444" s="223"/>
      <c r="I444" s="223"/>
      <c r="J444" s="223"/>
      <c r="N444" s="8"/>
      <c r="O444" s="8"/>
      <c r="P444" s="8"/>
    </row>
    <row r="445" spans="1:16" ht="31" customHeight="1" x14ac:dyDescent="0.45">
      <c r="A445" s="225"/>
      <c r="B445" s="225"/>
      <c r="C445" s="222"/>
      <c r="D445" s="227"/>
      <c r="E445" s="227"/>
      <c r="F445" s="222"/>
      <c r="G445" s="222"/>
      <c r="H445" s="226"/>
      <c r="I445" s="226"/>
      <c r="J445" s="226"/>
      <c r="N445" s="8"/>
      <c r="O445" s="8"/>
      <c r="P445" s="8"/>
    </row>
    <row r="446" spans="1:16" ht="31" customHeight="1" x14ac:dyDescent="0.15">
      <c r="A446" s="132"/>
      <c r="B446" s="132"/>
      <c r="C446" s="132"/>
      <c r="D446" s="132"/>
      <c r="E446" s="132"/>
      <c r="F446" s="133"/>
      <c r="G446" s="132"/>
      <c r="H446" s="132"/>
      <c r="I446" s="132"/>
      <c r="J446" s="132"/>
      <c r="N446" s="8"/>
      <c r="O446" s="8"/>
      <c r="P446" s="8"/>
    </row>
    <row r="447" spans="1:16" ht="31" customHeight="1" x14ac:dyDescent="0.15">
      <c r="N447" s="8"/>
      <c r="O447" s="8"/>
      <c r="P447" s="8"/>
    </row>
    <row r="448" spans="1:16" ht="31" customHeight="1" x14ac:dyDescent="0.15">
      <c r="N448" s="8"/>
      <c r="O448" s="8"/>
      <c r="P448" s="8"/>
    </row>
    <row r="449" spans="6:16" ht="31" customHeight="1" x14ac:dyDescent="0.15">
      <c r="F449" s="1"/>
      <c r="N449" s="8"/>
      <c r="O449" s="8"/>
      <c r="P449" s="8"/>
    </row>
    <row r="450" spans="6:16" ht="31" customHeight="1" x14ac:dyDescent="0.15">
      <c r="F450" s="1"/>
      <c r="N450" s="8"/>
      <c r="O450" s="8"/>
      <c r="P450" s="8"/>
    </row>
    <row r="451" spans="6:16" ht="31" customHeight="1" x14ac:dyDescent="0.15">
      <c r="F451" s="1"/>
      <c r="N451" s="8"/>
      <c r="O451" s="8"/>
      <c r="P451" s="8"/>
    </row>
    <row r="452" spans="6:16" ht="31" customHeight="1" x14ac:dyDescent="0.15">
      <c r="F452" s="1"/>
      <c r="N452" s="8"/>
      <c r="O452" s="8"/>
      <c r="P452" s="8"/>
    </row>
    <row r="453" spans="6:16" ht="31" customHeight="1" x14ac:dyDescent="0.15">
      <c r="F453" s="1"/>
      <c r="N453" s="8"/>
      <c r="O453" s="8"/>
      <c r="P453" s="8"/>
    </row>
    <row r="454" spans="6:16" ht="31" customHeight="1" x14ac:dyDescent="0.15">
      <c r="F454" s="1"/>
      <c r="N454" s="8"/>
      <c r="O454" s="8"/>
      <c r="P454" s="8"/>
    </row>
    <row r="455" spans="6:16" ht="31" customHeight="1" x14ac:dyDescent="0.15">
      <c r="F455" s="1"/>
      <c r="N455" s="8"/>
      <c r="O455" s="8"/>
      <c r="P455" s="8"/>
    </row>
    <row r="456" spans="6:16" ht="31" customHeight="1" x14ac:dyDescent="0.15">
      <c r="F456" s="1"/>
      <c r="N456" s="8"/>
      <c r="O456" s="8"/>
      <c r="P456" s="8"/>
    </row>
    <row r="457" spans="6:16" ht="31" customHeight="1" x14ac:dyDescent="0.15">
      <c r="F457" s="1"/>
      <c r="N457" s="8"/>
      <c r="O457" s="8"/>
      <c r="P457" s="8"/>
    </row>
    <row r="458" spans="6:16" ht="31" customHeight="1" x14ac:dyDescent="0.15">
      <c r="F458" s="1"/>
      <c r="N458" s="8"/>
      <c r="O458" s="8"/>
      <c r="P458" s="8"/>
    </row>
    <row r="459" spans="6:16" ht="31" customHeight="1" x14ac:dyDescent="0.15">
      <c r="F459" s="1"/>
      <c r="N459" s="8"/>
      <c r="O459" s="8"/>
      <c r="P459" s="8"/>
    </row>
    <row r="460" spans="6:16" ht="31" customHeight="1" x14ac:dyDescent="0.15">
      <c r="F460" s="1"/>
      <c r="N460" s="8"/>
      <c r="O460" s="8"/>
      <c r="P460" s="8"/>
    </row>
    <row r="461" spans="6:16" ht="31" customHeight="1" x14ac:dyDescent="0.15">
      <c r="F461" s="1"/>
      <c r="N461" s="8"/>
      <c r="O461" s="8"/>
      <c r="P461" s="8"/>
    </row>
    <row r="462" spans="6:16" ht="31" customHeight="1" x14ac:dyDescent="0.15">
      <c r="F462" s="1"/>
      <c r="N462" s="8"/>
      <c r="O462" s="8"/>
      <c r="P462" s="8"/>
    </row>
    <row r="463" spans="6:16" ht="39" customHeight="1" x14ac:dyDescent="0.15">
      <c r="F463" s="1"/>
      <c r="N463" s="8"/>
      <c r="O463" s="8"/>
      <c r="P463" s="8"/>
    </row>
    <row r="464" spans="6:16" ht="31" customHeight="1" x14ac:dyDescent="0.15">
      <c r="F464" s="1"/>
      <c r="N464" s="8"/>
      <c r="O464" s="8"/>
      <c r="P464" s="8"/>
    </row>
    <row r="465" spans="6:16" ht="31" customHeight="1" x14ac:dyDescent="0.15">
      <c r="F465" s="1"/>
      <c r="N465" s="8"/>
      <c r="O465" s="8"/>
      <c r="P465" s="8"/>
    </row>
    <row r="466" spans="6:16" ht="31" customHeight="1" x14ac:dyDescent="0.15">
      <c r="F466" s="1"/>
      <c r="N466" s="8"/>
      <c r="O466" s="8"/>
      <c r="P466" s="8"/>
    </row>
    <row r="467" spans="6:16" ht="31" customHeight="1" x14ac:dyDescent="0.15">
      <c r="F467" s="1"/>
      <c r="N467" s="8"/>
      <c r="O467" s="8"/>
      <c r="P467" s="8"/>
    </row>
    <row r="468" spans="6:16" ht="31" customHeight="1" x14ac:dyDescent="0.15">
      <c r="F468" s="1"/>
      <c r="N468" s="8"/>
      <c r="O468" s="8"/>
      <c r="P468" s="8"/>
    </row>
    <row r="469" spans="6:16" ht="31" customHeight="1" x14ac:dyDescent="0.15">
      <c r="F469" s="1"/>
      <c r="N469" s="8"/>
      <c r="O469" s="8"/>
      <c r="P469" s="8"/>
    </row>
    <row r="470" spans="6:16" ht="31" customHeight="1" x14ac:dyDescent="0.15">
      <c r="F470" s="1"/>
      <c r="N470" s="8"/>
      <c r="O470" s="8"/>
      <c r="P470" s="8"/>
    </row>
    <row r="471" spans="6:16" ht="31" customHeight="1" x14ac:dyDescent="0.15">
      <c r="F471" s="1"/>
      <c r="N471" s="8"/>
      <c r="O471" s="8"/>
      <c r="P471" s="8"/>
    </row>
    <row r="472" spans="6:16" ht="31" customHeight="1" x14ac:dyDescent="0.15">
      <c r="F472" s="1"/>
      <c r="N472" s="8"/>
      <c r="O472" s="8"/>
      <c r="P472" s="8"/>
    </row>
    <row r="473" spans="6:16" ht="31" customHeight="1" x14ac:dyDescent="0.15">
      <c r="F473" s="1"/>
      <c r="N473" s="8"/>
      <c r="O473" s="8"/>
      <c r="P473" s="8"/>
    </row>
    <row r="474" spans="6:16" ht="31" customHeight="1" x14ac:dyDescent="0.15">
      <c r="F474" s="1"/>
      <c r="N474" s="8"/>
      <c r="O474" s="8"/>
      <c r="P474" s="8"/>
    </row>
    <row r="475" spans="6:16" ht="31" customHeight="1" x14ac:dyDescent="0.15">
      <c r="N475" s="8"/>
      <c r="O475" s="8"/>
      <c r="P475" s="8"/>
    </row>
    <row r="476" spans="6:16" ht="31" customHeight="1" x14ac:dyDescent="0.15">
      <c r="N476" s="8"/>
      <c r="O476" s="8"/>
      <c r="P476" s="8"/>
    </row>
    <row r="477" spans="6:16" ht="31" customHeight="1" x14ac:dyDescent="0.15">
      <c r="N477" s="8"/>
      <c r="O477" s="8"/>
      <c r="P477" s="8"/>
    </row>
    <row r="478" spans="6:16" ht="31" customHeight="1" x14ac:dyDescent="0.15">
      <c r="N478" s="8"/>
      <c r="O478" s="8"/>
      <c r="P478" s="8"/>
    </row>
    <row r="479" spans="6:16" ht="31" customHeight="1" x14ac:dyDescent="0.15">
      <c r="N479" s="8"/>
      <c r="O479" s="8"/>
      <c r="P479" s="8"/>
    </row>
    <row r="480" spans="6:16" ht="31" customHeight="1" x14ac:dyDescent="0.15">
      <c r="N480" s="8"/>
      <c r="O480" s="8"/>
      <c r="P480" s="8"/>
    </row>
    <row r="481" spans="14:16" ht="31" customHeight="1" x14ac:dyDescent="0.15">
      <c r="N481" s="8"/>
      <c r="O481" s="8"/>
      <c r="P481" s="8"/>
    </row>
    <row r="482" spans="14:16" ht="31" customHeight="1" x14ac:dyDescent="0.15">
      <c r="N482" s="8"/>
      <c r="O482" s="8"/>
      <c r="P482" s="8"/>
    </row>
    <row r="483" spans="14:16" ht="31" customHeight="1" x14ac:dyDescent="0.15">
      <c r="N483" s="8"/>
      <c r="O483" s="8"/>
      <c r="P483" s="8"/>
    </row>
    <row r="484" spans="14:16" ht="31" customHeight="1" x14ac:dyDescent="0.15">
      <c r="N484" s="8"/>
      <c r="O484" s="8"/>
      <c r="P484" s="8"/>
    </row>
    <row r="485" spans="14:16" ht="31" customHeight="1" x14ac:dyDescent="0.15">
      <c r="N485" s="8"/>
      <c r="O485" s="8"/>
      <c r="P485" s="8"/>
    </row>
    <row r="486" spans="14:16" ht="31" customHeight="1" x14ac:dyDescent="0.15">
      <c r="N486" s="8"/>
      <c r="O486" s="8"/>
      <c r="P486" s="8"/>
    </row>
    <row r="487" spans="14:16" ht="31" customHeight="1" x14ac:dyDescent="0.15">
      <c r="N487" s="8"/>
      <c r="O487" s="8"/>
      <c r="P487" s="8"/>
    </row>
    <row r="488" spans="14:16" ht="31" customHeight="1" x14ac:dyDescent="0.15">
      <c r="N488" s="8"/>
      <c r="O488" s="8"/>
      <c r="P488" s="8"/>
    </row>
    <row r="489" spans="14:16" ht="31" customHeight="1" x14ac:dyDescent="0.15">
      <c r="N489" s="8"/>
      <c r="O489" s="8"/>
      <c r="P489" s="8"/>
    </row>
    <row r="490" spans="14:16" ht="31" customHeight="1" x14ac:dyDescent="0.15">
      <c r="N490" s="8"/>
      <c r="O490" s="8"/>
      <c r="P490" s="8"/>
    </row>
    <row r="491" spans="14:16" ht="31" customHeight="1" x14ac:dyDescent="0.15">
      <c r="N491" s="8"/>
      <c r="O491" s="8"/>
      <c r="P491" s="8"/>
    </row>
    <row r="492" spans="14:16" ht="31" customHeight="1" x14ac:dyDescent="0.15">
      <c r="N492" s="8"/>
      <c r="O492" s="8"/>
      <c r="P492" s="8"/>
    </row>
    <row r="493" spans="14:16" ht="31" customHeight="1" x14ac:dyDescent="0.15">
      <c r="N493" s="8"/>
      <c r="O493" s="8"/>
      <c r="P493" s="8"/>
    </row>
    <row r="494" spans="14:16" ht="31" customHeight="1" x14ac:dyDescent="0.15">
      <c r="N494" s="8"/>
      <c r="O494" s="8"/>
      <c r="P494" s="8"/>
    </row>
    <row r="495" spans="14:16" ht="31" customHeight="1" x14ac:dyDescent="0.15">
      <c r="N495" s="8"/>
      <c r="O495" s="8"/>
      <c r="P495" s="8"/>
    </row>
    <row r="496" spans="14:16" ht="31" customHeight="1" x14ac:dyDescent="0.15">
      <c r="N496" s="8"/>
      <c r="O496" s="8"/>
      <c r="P496" s="8"/>
    </row>
    <row r="497" spans="14:16" ht="31" customHeight="1" x14ac:dyDescent="0.15">
      <c r="N497" s="8"/>
      <c r="O497" s="8"/>
      <c r="P497" s="8"/>
    </row>
    <row r="498" spans="14:16" ht="31" customHeight="1" x14ac:dyDescent="0.15">
      <c r="N498" s="8"/>
      <c r="O498" s="8"/>
      <c r="P498" s="8"/>
    </row>
    <row r="499" spans="14:16" ht="31" customHeight="1" x14ac:dyDescent="0.15">
      <c r="N499" s="8"/>
      <c r="O499" s="8"/>
      <c r="P499" s="8"/>
    </row>
    <row r="500" spans="14:16" ht="31" customHeight="1" x14ac:dyDescent="0.15">
      <c r="N500" s="8"/>
      <c r="O500" s="8"/>
      <c r="P500" s="8"/>
    </row>
    <row r="501" spans="14:16" ht="31" customHeight="1" x14ac:dyDescent="0.15">
      <c r="N501" s="8"/>
      <c r="O501" s="8"/>
      <c r="P501" s="8"/>
    </row>
    <row r="502" spans="14:16" ht="31" customHeight="1" x14ac:dyDescent="0.15">
      <c r="N502" s="8"/>
      <c r="O502" s="8"/>
      <c r="P502" s="8"/>
    </row>
    <row r="503" spans="14:16" ht="31" customHeight="1" x14ac:dyDescent="0.15">
      <c r="N503" s="8"/>
      <c r="O503" s="8"/>
      <c r="P503" s="8"/>
    </row>
    <row r="504" spans="14:16" ht="31" customHeight="1" x14ac:dyDescent="0.15">
      <c r="N504" s="8"/>
      <c r="O504" s="8"/>
      <c r="P504" s="8"/>
    </row>
    <row r="505" spans="14:16" ht="31" customHeight="1" x14ac:dyDescent="0.15">
      <c r="N505" s="8"/>
      <c r="O505" s="8"/>
      <c r="P505" s="8"/>
    </row>
    <row r="506" spans="14:16" ht="31" customHeight="1" x14ac:dyDescent="0.15">
      <c r="N506" s="8"/>
      <c r="O506" s="8"/>
      <c r="P506" s="8"/>
    </row>
    <row r="507" spans="14:16" ht="31" customHeight="1" x14ac:dyDescent="0.15">
      <c r="N507" s="8"/>
      <c r="O507" s="8"/>
      <c r="P507" s="8"/>
    </row>
    <row r="508" spans="14:16" ht="31" customHeight="1" x14ac:dyDescent="0.15">
      <c r="N508" s="8"/>
      <c r="O508" s="8"/>
      <c r="P508" s="8"/>
    </row>
    <row r="509" spans="14:16" ht="31" customHeight="1" x14ac:dyDescent="0.15">
      <c r="N509" s="8"/>
      <c r="O509" s="8"/>
      <c r="P509" s="8"/>
    </row>
    <row r="510" spans="14:16" ht="31" customHeight="1" x14ac:dyDescent="0.15">
      <c r="N510" s="8"/>
      <c r="O510" s="8"/>
      <c r="P510" s="8"/>
    </row>
    <row r="511" spans="14:16" ht="31" customHeight="1" x14ac:dyDescent="0.15">
      <c r="N511" s="8"/>
      <c r="O511" s="8"/>
      <c r="P511" s="8"/>
    </row>
    <row r="512" spans="14:16" ht="31" customHeight="1" x14ac:dyDescent="0.15">
      <c r="N512" s="8"/>
      <c r="O512" s="8"/>
      <c r="P512" s="8"/>
    </row>
    <row r="513" spans="14:16" ht="31" customHeight="1" x14ac:dyDescent="0.15">
      <c r="N513" s="8"/>
      <c r="O513" s="8"/>
      <c r="P513" s="8"/>
    </row>
    <row r="514" spans="14:16" ht="31" customHeight="1" x14ac:dyDescent="0.15">
      <c r="N514" s="8"/>
      <c r="O514" s="8"/>
      <c r="P514" s="8"/>
    </row>
    <row r="515" spans="14:16" ht="31" customHeight="1" x14ac:dyDescent="0.15">
      <c r="N515" s="8"/>
      <c r="O515" s="8"/>
      <c r="P515" s="8"/>
    </row>
    <row r="516" spans="14:16" ht="31" customHeight="1" x14ac:dyDescent="0.15">
      <c r="N516" s="8"/>
      <c r="O516" s="8"/>
      <c r="P516" s="8"/>
    </row>
    <row r="517" spans="14:16" ht="37" customHeight="1" x14ac:dyDescent="0.15">
      <c r="N517" s="8"/>
      <c r="O517" s="8"/>
      <c r="P517" s="8"/>
    </row>
    <row r="518" spans="14:16" ht="37" customHeight="1" x14ac:dyDescent="0.15">
      <c r="N518" s="8"/>
      <c r="O518" s="8"/>
      <c r="P518" s="8"/>
    </row>
    <row r="519" spans="14:16" ht="31" customHeight="1" x14ac:dyDescent="0.15">
      <c r="N519" s="8"/>
      <c r="O519" s="8"/>
      <c r="P519" s="8"/>
    </row>
    <row r="520" spans="14:16" ht="41" customHeight="1" x14ac:dyDescent="0.15">
      <c r="N520" s="8"/>
      <c r="O520" s="8"/>
      <c r="P520" s="8"/>
    </row>
    <row r="521" spans="14:16" ht="28" customHeight="1" x14ac:dyDescent="0.15">
      <c r="N521" s="8"/>
      <c r="O521" s="8"/>
      <c r="P521" s="8"/>
    </row>
    <row r="522" spans="14:16" ht="31" customHeight="1" x14ac:dyDescent="0.15">
      <c r="N522" s="8"/>
      <c r="O522" s="8"/>
      <c r="P522" s="8"/>
    </row>
    <row r="523" spans="14:16" ht="31" customHeight="1" x14ac:dyDescent="0.15">
      <c r="N523" s="8"/>
      <c r="O523" s="8"/>
      <c r="P523" s="8"/>
    </row>
    <row r="524" spans="14:16" ht="31" customHeight="1" x14ac:dyDescent="0.15">
      <c r="N524" s="8"/>
      <c r="O524" s="8"/>
      <c r="P524" s="8"/>
    </row>
    <row r="525" spans="14:16" ht="41" customHeight="1" x14ac:dyDescent="0.15">
      <c r="N525" s="8"/>
      <c r="O525" s="8"/>
      <c r="P525" s="8"/>
    </row>
    <row r="526" spans="14:16" ht="31" customHeight="1" x14ac:dyDescent="0.15">
      <c r="N526" s="8"/>
      <c r="O526" s="8"/>
      <c r="P526" s="8"/>
    </row>
    <row r="527" spans="14:16" ht="31" customHeight="1" x14ac:dyDescent="0.15">
      <c r="N527" s="8"/>
      <c r="O527" s="8"/>
      <c r="P527" s="8"/>
    </row>
    <row r="528" spans="14:16" ht="31" customHeight="1" x14ac:dyDescent="0.15">
      <c r="N528" s="8"/>
      <c r="O528" s="8"/>
      <c r="P528" s="8"/>
    </row>
    <row r="529" spans="14:16" ht="31" customHeight="1" x14ac:dyDescent="0.15">
      <c r="N529" s="8"/>
      <c r="O529" s="8"/>
      <c r="P529" s="8"/>
    </row>
    <row r="530" spans="14:16" ht="31" customHeight="1" x14ac:dyDescent="0.15">
      <c r="N530" s="8"/>
      <c r="O530" s="8"/>
      <c r="P530" s="8"/>
    </row>
    <row r="531" spans="14:16" ht="31" customHeight="1" x14ac:dyDescent="0.15">
      <c r="N531" s="8"/>
      <c r="O531" s="8"/>
      <c r="P531" s="8"/>
    </row>
    <row r="532" spans="14:16" ht="31" customHeight="1" x14ac:dyDescent="0.15">
      <c r="N532" s="8"/>
      <c r="O532" s="8"/>
      <c r="P532" s="8"/>
    </row>
    <row r="533" spans="14:16" ht="31" customHeight="1" x14ac:dyDescent="0.15">
      <c r="N533" s="8"/>
      <c r="O533" s="8"/>
      <c r="P533" s="8"/>
    </row>
    <row r="534" spans="14:16" ht="31" customHeight="1" x14ac:dyDescent="0.15">
      <c r="N534" s="8"/>
      <c r="O534" s="8"/>
      <c r="P534" s="8"/>
    </row>
    <row r="535" spans="14:16" ht="31" customHeight="1" x14ac:dyDescent="0.15">
      <c r="N535" s="8"/>
      <c r="O535" s="8"/>
      <c r="P535" s="8"/>
    </row>
    <row r="536" spans="14:16" ht="31" customHeight="1" x14ac:dyDescent="0.15">
      <c r="N536" s="8"/>
      <c r="O536" s="8"/>
      <c r="P536" s="8"/>
    </row>
    <row r="537" spans="14:16" ht="31" customHeight="1" x14ac:dyDescent="0.15">
      <c r="N537" s="8"/>
      <c r="O537" s="8"/>
      <c r="P537" s="8"/>
    </row>
    <row r="538" spans="14:16" ht="31" customHeight="1" x14ac:dyDescent="0.15">
      <c r="N538" s="8"/>
      <c r="O538" s="8"/>
      <c r="P538" s="8"/>
    </row>
    <row r="539" spans="14:16" ht="31" customHeight="1" x14ac:dyDescent="0.15">
      <c r="N539" s="8"/>
      <c r="O539" s="8"/>
      <c r="P539" s="8"/>
    </row>
    <row r="540" spans="14:16" ht="31" customHeight="1" x14ac:dyDescent="0.15">
      <c r="N540" s="8"/>
      <c r="O540" s="8"/>
      <c r="P540" s="8"/>
    </row>
    <row r="541" spans="14:16" ht="31" customHeight="1" x14ac:dyDescent="0.15">
      <c r="N541" s="8"/>
      <c r="O541" s="8"/>
      <c r="P541" s="8"/>
    </row>
    <row r="542" spans="14:16" ht="31" customHeight="1" x14ac:dyDescent="0.15">
      <c r="N542" s="8"/>
      <c r="O542" s="8"/>
      <c r="P542" s="8"/>
    </row>
    <row r="543" spans="14:16" ht="31" customHeight="1" x14ac:dyDescent="0.15">
      <c r="N543" s="8"/>
      <c r="O543" s="8"/>
      <c r="P543" s="8"/>
    </row>
    <row r="544" spans="14:16" ht="31" customHeight="1" x14ac:dyDescent="0.15">
      <c r="N544" s="8"/>
      <c r="O544" s="8"/>
      <c r="P544" s="8"/>
    </row>
    <row r="545" spans="14:16" ht="31" customHeight="1" x14ac:dyDescent="0.15">
      <c r="N545" s="8"/>
      <c r="O545" s="8"/>
      <c r="P545" s="8"/>
    </row>
    <row r="546" spans="14:16" ht="31" customHeight="1" x14ac:dyDescent="0.15">
      <c r="N546" s="8"/>
      <c r="O546" s="8"/>
      <c r="P546" s="8"/>
    </row>
    <row r="547" spans="14:16" ht="31" customHeight="1" x14ac:dyDescent="0.15">
      <c r="N547" s="8"/>
      <c r="O547" s="8"/>
      <c r="P547" s="8"/>
    </row>
    <row r="548" spans="14:16" ht="31" customHeight="1" x14ac:dyDescent="0.15">
      <c r="N548" s="8"/>
      <c r="O548" s="8"/>
      <c r="P548" s="8"/>
    </row>
    <row r="549" spans="14:16" ht="31" customHeight="1" x14ac:dyDescent="0.15">
      <c r="N549" s="8"/>
      <c r="O549" s="8"/>
      <c r="P549" s="8"/>
    </row>
    <row r="550" spans="14:16" ht="31" customHeight="1" x14ac:dyDescent="0.15">
      <c r="N550" s="8"/>
      <c r="O550" s="8"/>
      <c r="P550" s="8"/>
    </row>
    <row r="551" spans="14:16" ht="36" customHeight="1" x14ac:dyDescent="0.15">
      <c r="N551" s="8"/>
      <c r="O551" s="8"/>
      <c r="P551" s="8"/>
    </row>
    <row r="552" spans="14:16" ht="36" customHeight="1" x14ac:dyDescent="0.15">
      <c r="N552" s="8"/>
      <c r="O552" s="8"/>
      <c r="P552" s="8"/>
    </row>
    <row r="553" spans="14:16" ht="31" customHeight="1" x14ac:dyDescent="0.15">
      <c r="N553" s="8"/>
      <c r="O553" s="8"/>
      <c r="P553" s="8"/>
    </row>
    <row r="554" spans="14:16" ht="31" customHeight="1" x14ac:dyDescent="0.15">
      <c r="N554" s="8"/>
      <c r="O554" s="8"/>
      <c r="P554" s="8"/>
    </row>
    <row r="555" spans="14:16" ht="31" customHeight="1" x14ac:dyDescent="0.15">
      <c r="N555" s="8"/>
      <c r="O555" s="8"/>
      <c r="P555" s="8"/>
    </row>
    <row r="556" spans="14:16" ht="31" customHeight="1" x14ac:dyDescent="0.15">
      <c r="N556" s="8"/>
      <c r="O556" s="8"/>
      <c r="P556" s="8"/>
    </row>
    <row r="557" spans="14:16" ht="31" customHeight="1" x14ac:dyDescent="0.15">
      <c r="N557" s="8"/>
      <c r="O557" s="8"/>
      <c r="P557" s="8"/>
    </row>
    <row r="558" spans="14:16" ht="31" customHeight="1" x14ac:dyDescent="0.15">
      <c r="N558" s="8"/>
      <c r="O558" s="8"/>
      <c r="P558" s="8"/>
    </row>
    <row r="559" spans="14:16" ht="31" customHeight="1" x14ac:dyDescent="0.15">
      <c r="N559" s="8"/>
      <c r="O559" s="8"/>
      <c r="P559" s="8"/>
    </row>
    <row r="560" spans="14:16" ht="31" customHeight="1" x14ac:dyDescent="0.15">
      <c r="N560" s="8"/>
      <c r="O560" s="8"/>
      <c r="P560" s="8"/>
    </row>
    <row r="561" spans="11:16" ht="31" customHeight="1" x14ac:dyDescent="0.15">
      <c r="N561" s="8"/>
      <c r="O561" s="8"/>
      <c r="P561" s="8"/>
    </row>
    <row r="562" spans="11:16" ht="31" customHeight="1" x14ac:dyDescent="0.15">
      <c r="N562" s="8"/>
      <c r="O562" s="8"/>
      <c r="P562" s="8"/>
    </row>
    <row r="563" spans="11:16" ht="31" customHeight="1" x14ac:dyDescent="0.15">
      <c r="N563" s="8"/>
      <c r="O563" s="8"/>
      <c r="P563" s="8"/>
    </row>
    <row r="564" spans="11:16" ht="31" customHeight="1" x14ac:dyDescent="0.45">
      <c r="K564" s="25"/>
      <c r="L564" s="25"/>
      <c r="M564" s="25"/>
      <c r="N564" s="8"/>
      <c r="O564" s="8"/>
      <c r="P564" s="8"/>
    </row>
    <row r="565" spans="11:16" ht="31" customHeight="1" x14ac:dyDescent="0.15">
      <c r="N565" s="8"/>
      <c r="O565" s="8"/>
      <c r="P565" s="8"/>
    </row>
    <row r="566" spans="11:16" ht="31" customHeight="1" x14ac:dyDescent="0.15">
      <c r="N566" s="8"/>
      <c r="O566" s="8"/>
      <c r="P566" s="8"/>
    </row>
    <row r="567" spans="11:16" ht="31" customHeight="1" x14ac:dyDescent="0.15">
      <c r="N567" s="8"/>
      <c r="O567" s="8"/>
      <c r="P567" s="8"/>
    </row>
    <row r="568" spans="11:16" ht="31" customHeight="1" x14ac:dyDescent="0.15">
      <c r="N568" s="8"/>
      <c r="O568" s="8"/>
      <c r="P568" s="8"/>
    </row>
    <row r="569" spans="11:16" ht="31" customHeight="1" x14ac:dyDescent="0.15">
      <c r="N569" s="8"/>
      <c r="O569" s="8"/>
      <c r="P569" s="8"/>
    </row>
    <row r="570" spans="11:16" ht="31" customHeight="1" x14ac:dyDescent="0.15">
      <c r="N570" s="8"/>
      <c r="O570" s="8"/>
      <c r="P570" s="8"/>
    </row>
    <row r="571" spans="11:16" ht="31" customHeight="1" x14ac:dyDescent="0.15">
      <c r="N571" s="8"/>
      <c r="O571" s="8"/>
      <c r="P571" s="8"/>
    </row>
    <row r="572" spans="11:16" ht="44" customHeight="1" x14ac:dyDescent="0.15">
      <c r="N572" s="8"/>
      <c r="O572" s="8"/>
      <c r="P572" s="8"/>
    </row>
    <row r="573" spans="11:16" ht="31" customHeight="1" x14ac:dyDescent="0.15">
      <c r="N573" s="8"/>
      <c r="O573" s="8"/>
      <c r="P573" s="8"/>
    </row>
    <row r="574" spans="11:16" ht="31" customHeight="1" x14ac:dyDescent="0.15">
      <c r="N574" s="8"/>
      <c r="O574" s="8"/>
      <c r="P574" s="8"/>
    </row>
    <row r="575" spans="11:16" ht="31" customHeight="1" x14ac:dyDescent="0.15">
      <c r="N575" s="8"/>
      <c r="O575" s="8"/>
      <c r="P575" s="8"/>
    </row>
    <row r="576" spans="11:16" ht="31" customHeight="1" x14ac:dyDescent="0.15">
      <c r="N576" s="8"/>
      <c r="O576" s="8"/>
      <c r="P576" s="8"/>
    </row>
    <row r="577" spans="11:16" ht="31" customHeight="1" x14ac:dyDescent="0.15">
      <c r="N577" s="8"/>
      <c r="O577" s="8"/>
      <c r="P577" s="8"/>
    </row>
    <row r="578" spans="11:16" ht="31" customHeight="1" x14ac:dyDescent="0.15">
      <c r="N578" s="8"/>
      <c r="O578" s="8"/>
      <c r="P578" s="8"/>
    </row>
    <row r="579" spans="11:16" ht="31" customHeight="1" x14ac:dyDescent="0.15">
      <c r="N579" s="8"/>
      <c r="O579" s="8"/>
      <c r="P579" s="8"/>
    </row>
    <row r="580" spans="11:16" ht="31" customHeight="1" x14ac:dyDescent="0.15">
      <c r="N580" s="8"/>
      <c r="O580" s="8"/>
      <c r="P580" s="8"/>
    </row>
    <row r="581" spans="11:16" ht="31" customHeight="1" x14ac:dyDescent="0.15">
      <c r="N581" s="8"/>
      <c r="O581" s="8"/>
      <c r="P581" s="8"/>
    </row>
    <row r="582" spans="11:16" ht="31" customHeight="1" x14ac:dyDescent="0.15">
      <c r="N582" s="8"/>
      <c r="O582" s="8"/>
      <c r="P582" s="8"/>
    </row>
    <row r="583" spans="11:16" ht="31" customHeight="1" x14ac:dyDescent="0.15">
      <c r="N583" s="8"/>
      <c r="O583" s="8"/>
      <c r="P583" s="8"/>
    </row>
    <row r="584" spans="11:16" ht="31" customHeight="1" x14ac:dyDescent="0.15">
      <c r="K584" s="121"/>
      <c r="N584" s="8"/>
      <c r="O584" s="8"/>
      <c r="P584" s="8"/>
    </row>
    <row r="585" spans="11:16" ht="31" customHeight="1" x14ac:dyDescent="0.15">
      <c r="N585" s="8"/>
      <c r="O585" s="8"/>
      <c r="P585" s="8"/>
    </row>
    <row r="586" spans="11:16" ht="31" customHeight="1" x14ac:dyDescent="0.15">
      <c r="N586" s="8"/>
      <c r="O586" s="8"/>
      <c r="P586" s="8"/>
    </row>
    <row r="587" spans="11:16" ht="31" customHeight="1" x14ac:dyDescent="0.15">
      <c r="N587" s="8"/>
      <c r="O587" s="8"/>
      <c r="P587" s="8"/>
    </row>
    <row r="588" spans="11:16" ht="31" customHeight="1" x14ac:dyDescent="0.15">
      <c r="N588" s="8"/>
      <c r="O588" s="8"/>
      <c r="P588" s="8"/>
    </row>
    <row r="589" spans="11:16" ht="31" customHeight="1" x14ac:dyDescent="0.15">
      <c r="N589" s="8"/>
      <c r="O589" s="8"/>
      <c r="P589" s="8"/>
    </row>
    <row r="590" spans="11:16" ht="31" customHeight="1" x14ac:dyDescent="0.15">
      <c r="N590" s="8"/>
      <c r="O590" s="8"/>
      <c r="P590" s="8"/>
    </row>
    <row r="591" spans="11:16" ht="36" customHeight="1" x14ac:dyDescent="0.15">
      <c r="N591" s="8"/>
      <c r="O591" s="8"/>
      <c r="P591" s="8"/>
    </row>
    <row r="592" spans="11:16" ht="31" customHeight="1" x14ac:dyDescent="0.15">
      <c r="N592" s="8"/>
      <c r="O592" s="8"/>
      <c r="P592" s="8"/>
    </row>
    <row r="593" spans="11:16" ht="31" customHeight="1" x14ac:dyDescent="0.15">
      <c r="N593" s="8"/>
      <c r="O593" s="8"/>
      <c r="P593" s="8"/>
    </row>
    <row r="594" spans="11:16" ht="31" customHeight="1" x14ac:dyDescent="0.15">
      <c r="N594" s="8"/>
      <c r="O594" s="8"/>
      <c r="P594" s="8"/>
    </row>
    <row r="595" spans="11:16" ht="31" customHeight="1" x14ac:dyDescent="0.15">
      <c r="N595" s="8"/>
      <c r="O595" s="8"/>
      <c r="P595" s="8"/>
    </row>
    <row r="596" spans="11:16" ht="31" customHeight="1" x14ac:dyDescent="0.15">
      <c r="N596" s="8"/>
      <c r="O596" s="8"/>
      <c r="P596" s="8"/>
    </row>
    <row r="597" spans="11:16" ht="31" customHeight="1" x14ac:dyDescent="0.15">
      <c r="N597" s="8"/>
      <c r="O597" s="8"/>
      <c r="P597" s="8"/>
    </row>
    <row r="598" spans="11:16" ht="31" customHeight="1" x14ac:dyDescent="0.15">
      <c r="N598" s="8"/>
      <c r="O598" s="8"/>
      <c r="P598" s="8"/>
    </row>
    <row r="599" spans="11:16" ht="31" customHeight="1" x14ac:dyDescent="0.15">
      <c r="N599" s="8"/>
      <c r="O599" s="8"/>
      <c r="P599" s="8"/>
    </row>
    <row r="600" spans="11:16" ht="31" customHeight="1" x14ac:dyDescent="0.15">
      <c r="N600" s="8"/>
      <c r="O600" s="8"/>
      <c r="P600" s="8"/>
    </row>
    <row r="601" spans="11:16" ht="31" customHeight="1" x14ac:dyDescent="0.15">
      <c r="N601" s="8"/>
      <c r="O601" s="8"/>
      <c r="P601" s="8"/>
    </row>
    <row r="602" spans="11:16" ht="31" customHeight="1" x14ac:dyDescent="0.15">
      <c r="N602" s="8"/>
      <c r="O602" s="8"/>
      <c r="P602" s="8"/>
    </row>
    <row r="603" spans="11:16" ht="31" customHeight="1" x14ac:dyDescent="0.15">
      <c r="N603" s="8"/>
      <c r="O603" s="8"/>
      <c r="P603" s="8"/>
    </row>
    <row r="604" spans="11:16" ht="31" customHeight="1" x14ac:dyDescent="0.15">
      <c r="K604" s="8"/>
      <c r="L604" s="8"/>
      <c r="M604" s="8"/>
      <c r="N604" s="8"/>
      <c r="O604" s="8"/>
      <c r="P604" s="8"/>
    </row>
    <row r="605" spans="11:16" ht="31" customHeight="1" x14ac:dyDescent="0.15">
      <c r="K605" s="8"/>
      <c r="L605" s="8"/>
      <c r="M605" s="8"/>
      <c r="N605" s="8"/>
      <c r="O605" s="8"/>
      <c r="P605" s="8"/>
    </row>
    <row r="606" spans="11:16" ht="31" customHeight="1" x14ac:dyDescent="0.15">
      <c r="K606" s="8"/>
      <c r="L606" s="8"/>
      <c r="M606" s="8"/>
      <c r="N606" s="8"/>
      <c r="O606" s="8"/>
      <c r="P606" s="8"/>
    </row>
    <row r="607" spans="11:16" ht="31" customHeight="1" x14ac:dyDescent="0.15">
      <c r="K607" s="8"/>
      <c r="L607" s="8"/>
      <c r="M607" s="8"/>
      <c r="N607" s="8"/>
      <c r="O607" s="8"/>
      <c r="P607" s="8"/>
    </row>
    <row r="608" spans="11:16" ht="31" customHeight="1" x14ac:dyDescent="0.15">
      <c r="K608" s="8"/>
      <c r="L608" s="8"/>
      <c r="M608" s="8"/>
      <c r="N608" s="8"/>
      <c r="O608" s="8"/>
      <c r="P608" s="8"/>
    </row>
    <row r="609" spans="11:16" ht="34" x14ac:dyDescent="0.15">
      <c r="K609" s="8"/>
      <c r="L609" s="8"/>
      <c r="M609" s="8"/>
      <c r="N609" s="8"/>
      <c r="O609" s="8"/>
      <c r="P609" s="8"/>
    </row>
    <row r="610" spans="11:16" ht="31" customHeight="1" x14ac:dyDescent="0.15">
      <c r="K610" s="8"/>
      <c r="L610" s="8"/>
      <c r="M610" s="8"/>
      <c r="N610" s="8"/>
      <c r="O610" s="8"/>
      <c r="P610" s="8"/>
    </row>
    <row r="611" spans="11:16" ht="31" customHeight="1" x14ac:dyDescent="0.15">
      <c r="K611" s="8"/>
      <c r="L611" s="8"/>
      <c r="M611" s="8"/>
      <c r="N611" s="8"/>
      <c r="O611" s="8"/>
      <c r="P611" s="8"/>
    </row>
    <row r="612" spans="11:16" ht="31" customHeight="1" x14ac:dyDescent="0.15">
      <c r="K612" s="8"/>
      <c r="L612" s="8"/>
      <c r="M612" s="8"/>
      <c r="N612" s="8"/>
      <c r="O612" s="8"/>
      <c r="P612" s="8"/>
    </row>
    <row r="613" spans="11:16" ht="39" customHeight="1" x14ac:dyDescent="0.15">
      <c r="K613" s="8"/>
      <c r="L613" s="8"/>
      <c r="M613" s="8"/>
      <c r="N613" s="8"/>
      <c r="O613" s="8"/>
      <c r="P613" s="8"/>
    </row>
    <row r="614" spans="11:16" ht="31" customHeight="1" x14ac:dyDescent="0.15">
      <c r="K614" s="8"/>
      <c r="L614" s="8"/>
      <c r="M614" s="8"/>
      <c r="N614" s="8"/>
      <c r="O614" s="8"/>
      <c r="P614" s="8"/>
    </row>
    <row r="615" spans="11:16" ht="31" customHeight="1" x14ac:dyDescent="0.15">
      <c r="K615" s="8"/>
      <c r="L615" s="8"/>
      <c r="M615" s="8"/>
      <c r="N615" s="8"/>
      <c r="O615" s="8"/>
      <c r="P615" s="8"/>
    </row>
    <row r="616" spans="11:16" ht="31" customHeight="1" x14ac:dyDescent="0.15">
      <c r="K616" s="8"/>
      <c r="L616" s="8"/>
      <c r="M616" s="8"/>
      <c r="N616" s="8"/>
      <c r="O616" s="8"/>
      <c r="P616" s="8"/>
    </row>
    <row r="617" spans="11:16" ht="31" customHeight="1" x14ac:dyDescent="0.15">
      <c r="K617" s="8"/>
      <c r="L617" s="8"/>
      <c r="M617" s="8"/>
      <c r="N617" s="8"/>
      <c r="O617" s="8"/>
      <c r="P617" s="8"/>
    </row>
    <row r="618" spans="11:16" ht="31" customHeight="1" x14ac:dyDescent="0.15">
      <c r="K618" s="8"/>
      <c r="L618" s="8"/>
      <c r="M618" s="8"/>
      <c r="N618" s="8"/>
      <c r="O618" s="8"/>
      <c r="P618" s="8"/>
    </row>
    <row r="619" spans="11:16" ht="31" customHeight="1" x14ac:dyDescent="0.15">
      <c r="K619" s="8"/>
      <c r="L619" s="8"/>
      <c r="M619" s="8"/>
      <c r="N619" s="8"/>
      <c r="O619" s="8"/>
      <c r="P619" s="8"/>
    </row>
    <row r="620" spans="11:16" ht="31" customHeight="1" x14ac:dyDescent="0.15">
      <c r="K620" s="8"/>
      <c r="L620" s="8"/>
      <c r="M620" s="8"/>
      <c r="N620" s="8"/>
      <c r="O620" s="8"/>
      <c r="P620" s="8"/>
    </row>
    <row r="621" spans="11:16" ht="34" x14ac:dyDescent="0.15">
      <c r="K621" s="8"/>
      <c r="L621" s="8"/>
      <c r="M621" s="8"/>
      <c r="N621" s="8"/>
      <c r="O621" s="8"/>
      <c r="P621" s="8"/>
    </row>
    <row r="622" spans="11:16" ht="34" x14ac:dyDescent="0.15">
      <c r="K622" s="8"/>
      <c r="L622" s="8"/>
      <c r="M622" s="8"/>
      <c r="N622" s="8"/>
      <c r="O622" s="8"/>
      <c r="P622" s="8"/>
    </row>
    <row r="623" spans="11:16" ht="34" x14ac:dyDescent="0.15">
      <c r="K623" s="8"/>
      <c r="L623" s="8"/>
      <c r="M623" s="8"/>
      <c r="N623" s="8"/>
      <c r="O623" s="8"/>
      <c r="P623" s="8"/>
    </row>
    <row r="624" spans="11:16" ht="34" x14ac:dyDescent="0.15">
      <c r="K624" s="8"/>
      <c r="L624" s="8"/>
      <c r="M624" s="8"/>
      <c r="N624" s="8"/>
      <c r="O624" s="8"/>
      <c r="P624" s="8"/>
    </row>
    <row r="625" spans="11:16" ht="72" customHeight="1" x14ac:dyDescent="0.15">
      <c r="K625" s="8"/>
      <c r="L625" s="8"/>
      <c r="M625" s="8"/>
      <c r="N625" s="8"/>
      <c r="O625" s="8"/>
      <c r="P625" s="8"/>
    </row>
    <row r="626" spans="11:16" ht="34" x14ac:dyDescent="0.15">
      <c r="K626" s="8"/>
      <c r="L626" s="8"/>
      <c r="M626" s="8"/>
      <c r="N626" s="8"/>
      <c r="O626" s="8"/>
      <c r="P626" s="8"/>
    </row>
    <row r="627" spans="11:16" ht="34" x14ac:dyDescent="0.15">
      <c r="K627" s="8"/>
      <c r="L627" s="8"/>
      <c r="M627" s="8"/>
      <c r="N627" s="8"/>
      <c r="O627" s="8"/>
      <c r="P627" s="8"/>
    </row>
    <row r="628" spans="11:16" ht="34" x14ac:dyDescent="0.15">
      <c r="K628" s="8"/>
      <c r="L628" s="8"/>
      <c r="M628" s="8"/>
      <c r="N628" s="8"/>
      <c r="O628" s="8"/>
      <c r="P628" s="8"/>
    </row>
    <row r="629" spans="11:16" ht="34" x14ac:dyDescent="0.15">
      <c r="K629" s="8"/>
      <c r="L629" s="8"/>
      <c r="M629" s="8"/>
      <c r="N629" s="8"/>
      <c r="O629" s="8"/>
      <c r="P629" s="8"/>
    </row>
    <row r="630" spans="11:16" ht="34" x14ac:dyDescent="0.15">
      <c r="K630" s="8"/>
      <c r="L630" s="8"/>
      <c r="M630" s="8"/>
      <c r="N630" s="8"/>
      <c r="O630" s="8"/>
      <c r="P630" s="8"/>
    </row>
    <row r="631" spans="11:16" ht="34" x14ac:dyDescent="0.15">
      <c r="K631" s="8"/>
      <c r="L631" s="8"/>
      <c r="M631" s="8"/>
      <c r="N631" s="8"/>
      <c r="O631" s="8"/>
      <c r="P631" s="8"/>
    </row>
    <row r="632" spans="11:16" ht="34" x14ac:dyDescent="0.15">
      <c r="K632" s="8"/>
      <c r="L632" s="8"/>
      <c r="M632" s="8"/>
      <c r="N632" s="8"/>
      <c r="O632" s="8"/>
      <c r="P632" s="8"/>
    </row>
    <row r="633" spans="11:16" ht="34" x14ac:dyDescent="0.15">
      <c r="K633" s="8"/>
      <c r="L633" s="8"/>
      <c r="M633" s="8"/>
      <c r="N633" s="8"/>
      <c r="O633" s="8"/>
      <c r="P633" s="8"/>
    </row>
    <row r="634" spans="11:16" ht="34" x14ac:dyDescent="0.15">
      <c r="K634" s="8"/>
      <c r="L634" s="8"/>
      <c r="M634" s="8"/>
      <c r="N634" s="8"/>
      <c r="O634" s="8"/>
      <c r="P634" s="8"/>
    </row>
    <row r="635" spans="11:16" ht="34" x14ac:dyDescent="0.15">
      <c r="K635" s="8"/>
      <c r="L635" s="8"/>
      <c r="M635" s="8"/>
      <c r="N635" s="8"/>
      <c r="O635" s="8"/>
      <c r="P635" s="8"/>
    </row>
    <row r="636" spans="11:16" ht="34" x14ac:dyDescent="0.15">
      <c r="K636" s="8"/>
      <c r="L636" s="8"/>
      <c r="M636" s="8"/>
      <c r="N636" s="8"/>
      <c r="O636" s="8"/>
      <c r="P636" s="8"/>
    </row>
    <row r="637" spans="11:16" ht="34" x14ac:dyDescent="0.15">
      <c r="K637" s="8"/>
      <c r="L637" s="8"/>
      <c r="M637" s="8"/>
      <c r="N637" s="8"/>
      <c r="O637" s="8"/>
      <c r="P637" s="8"/>
    </row>
    <row r="638" spans="11:16" ht="34" x14ac:dyDescent="0.15">
      <c r="K638" s="8"/>
      <c r="L638" s="8"/>
      <c r="M638" s="8"/>
      <c r="N638" s="8"/>
      <c r="O638" s="8"/>
      <c r="P638" s="8"/>
    </row>
    <row r="639" spans="11:16" ht="34" x14ac:dyDescent="0.15">
      <c r="K639" s="8"/>
      <c r="L639" s="8"/>
      <c r="M639" s="8"/>
      <c r="N639" s="8"/>
      <c r="O639" s="8"/>
      <c r="P639" s="8"/>
    </row>
    <row r="640" spans="11:16" ht="34" x14ac:dyDescent="0.15">
      <c r="K640" s="8"/>
      <c r="L640" s="8"/>
      <c r="M640" s="8"/>
      <c r="N640" s="8"/>
      <c r="O640" s="8"/>
      <c r="P640" s="8"/>
    </row>
    <row r="641" spans="11:16" ht="34" x14ac:dyDescent="0.15">
      <c r="K641" s="8"/>
      <c r="L641" s="8"/>
      <c r="M641" s="8"/>
      <c r="N641" s="8"/>
      <c r="O641" s="8"/>
      <c r="P641" s="8"/>
    </row>
    <row r="642" spans="11:16" ht="34" x14ac:dyDescent="0.15">
      <c r="K642" s="8"/>
      <c r="L642" s="8"/>
      <c r="M642" s="8"/>
      <c r="N642" s="8"/>
      <c r="O642" s="8"/>
      <c r="P642" s="8"/>
    </row>
    <row r="643" spans="11:16" ht="34" x14ac:dyDescent="0.15">
      <c r="K643" s="8"/>
      <c r="L643" s="8"/>
      <c r="M643" s="8"/>
      <c r="N643" s="8"/>
      <c r="O643" s="8"/>
      <c r="P643" s="8"/>
    </row>
    <row r="644" spans="11:16" ht="34" x14ac:dyDescent="0.15">
      <c r="K644" s="8"/>
      <c r="L644" s="8"/>
      <c r="M644" s="8"/>
      <c r="N644" s="8"/>
      <c r="O644" s="8"/>
      <c r="P644" s="8"/>
    </row>
    <row r="645" spans="11:16" ht="34" x14ac:dyDescent="0.15">
      <c r="K645" s="8"/>
      <c r="L645" s="8"/>
      <c r="M645" s="8"/>
      <c r="N645" s="8"/>
      <c r="O645" s="8"/>
      <c r="P645" s="8"/>
    </row>
    <row r="646" spans="11:16" ht="34" x14ac:dyDescent="0.15">
      <c r="K646" s="8"/>
      <c r="L646" s="8"/>
      <c r="M646" s="8"/>
      <c r="N646" s="8"/>
      <c r="O646" s="8"/>
      <c r="P646" s="8"/>
    </row>
    <row r="647" spans="11:16" ht="34" x14ac:dyDescent="0.15">
      <c r="K647" s="8"/>
      <c r="L647" s="8"/>
      <c r="M647" s="8"/>
      <c r="N647" s="8"/>
      <c r="O647" s="8"/>
      <c r="P647" s="8"/>
    </row>
    <row r="648" spans="11:16" ht="34" x14ac:dyDescent="0.15">
      <c r="K648" s="8"/>
      <c r="L648" s="8"/>
      <c r="M648" s="8"/>
      <c r="N648" s="8"/>
      <c r="O648" s="8"/>
      <c r="P648" s="8"/>
    </row>
    <row r="649" spans="11:16" ht="34" x14ac:dyDescent="0.15">
      <c r="K649" s="8"/>
      <c r="L649" s="8"/>
      <c r="M649" s="8"/>
      <c r="N649" s="8"/>
      <c r="O649" s="8"/>
      <c r="P649" s="8"/>
    </row>
    <row r="650" spans="11:16" ht="34" x14ac:dyDescent="0.15">
      <c r="K650" s="8"/>
      <c r="L650" s="8"/>
      <c r="M650" s="8"/>
      <c r="N650" s="8"/>
      <c r="O650" s="8"/>
      <c r="P650" s="8"/>
    </row>
    <row r="651" spans="11:16" ht="31" customHeight="1" x14ac:dyDescent="0.15">
      <c r="K651" s="8"/>
      <c r="L651" s="8"/>
      <c r="M651" s="8"/>
      <c r="N651" s="8"/>
      <c r="O651" s="8"/>
      <c r="P651" s="8"/>
    </row>
    <row r="652" spans="11:16" ht="31" customHeight="1" x14ac:dyDescent="0.15">
      <c r="K652" s="8"/>
      <c r="L652" s="8"/>
      <c r="M652" s="8"/>
      <c r="N652" s="8"/>
      <c r="O652" s="8"/>
      <c r="P652" s="8"/>
    </row>
    <row r="653" spans="11:16" ht="31" customHeight="1" x14ac:dyDescent="0.15">
      <c r="K653" s="8"/>
      <c r="L653" s="8"/>
      <c r="M653" s="8"/>
      <c r="N653" s="8"/>
      <c r="O653" s="8"/>
      <c r="P653" s="8"/>
    </row>
    <row r="654" spans="11:16" ht="31" customHeight="1" x14ac:dyDescent="0.15">
      <c r="K654" s="8"/>
      <c r="L654" s="8"/>
      <c r="M654" s="8"/>
      <c r="N654" s="8"/>
      <c r="O654" s="8"/>
      <c r="P654" s="8"/>
    </row>
    <row r="655" spans="11:16" ht="31" customHeight="1" x14ac:dyDescent="0.15">
      <c r="K655" s="8"/>
      <c r="L655" s="8"/>
      <c r="M655" s="8"/>
      <c r="N655" s="8"/>
      <c r="O655" s="8"/>
      <c r="P655" s="8"/>
    </row>
    <row r="656" spans="11:16" ht="31" customHeight="1" x14ac:dyDescent="0.15">
      <c r="K656" s="8"/>
      <c r="L656" s="8"/>
      <c r="M656" s="8"/>
      <c r="N656" s="8"/>
      <c r="O656" s="8"/>
      <c r="P656" s="8"/>
    </row>
    <row r="657" spans="11:16" ht="31" customHeight="1" x14ac:dyDescent="0.15">
      <c r="K657" s="8"/>
      <c r="L657" s="8"/>
      <c r="M657" s="8"/>
      <c r="N657" s="8"/>
      <c r="O657" s="8"/>
      <c r="P657" s="8"/>
    </row>
    <row r="658" spans="11:16" ht="31" customHeight="1" x14ac:dyDescent="0.15">
      <c r="K658" s="8"/>
      <c r="L658" s="8"/>
      <c r="M658" s="8"/>
      <c r="N658" s="8"/>
      <c r="O658" s="8"/>
      <c r="P658" s="8"/>
    </row>
    <row r="659" spans="11:16" ht="31" customHeight="1" x14ac:dyDescent="0.15">
      <c r="K659" s="8"/>
      <c r="L659" s="8"/>
      <c r="M659" s="8"/>
      <c r="N659" s="8"/>
      <c r="O659" s="8"/>
      <c r="P659" s="8"/>
    </row>
    <row r="660" spans="11:16" ht="31" customHeight="1" x14ac:dyDescent="0.15">
      <c r="K660" s="8"/>
      <c r="L660" s="8"/>
      <c r="M660" s="8"/>
      <c r="N660" s="8"/>
      <c r="O660" s="8"/>
      <c r="P660" s="8"/>
    </row>
    <row r="661" spans="11:16" ht="31" customHeight="1" x14ac:dyDescent="0.15">
      <c r="K661" s="8"/>
      <c r="L661" s="8"/>
      <c r="M661" s="8"/>
      <c r="N661" s="8"/>
      <c r="O661" s="8"/>
      <c r="P661" s="8"/>
    </row>
    <row r="662" spans="11:16" ht="31" customHeight="1" x14ac:dyDescent="0.15">
      <c r="K662" s="8"/>
      <c r="L662" s="8"/>
      <c r="M662" s="8"/>
      <c r="N662" s="8"/>
      <c r="O662" s="8"/>
      <c r="P662" s="8"/>
    </row>
    <row r="663" spans="11:16" ht="31" customHeight="1" x14ac:dyDescent="0.15">
      <c r="K663" s="8"/>
      <c r="L663" s="8"/>
      <c r="M663" s="8"/>
      <c r="N663" s="8"/>
      <c r="O663" s="8"/>
      <c r="P663" s="8"/>
    </row>
    <row r="664" spans="11:16" ht="31" customHeight="1" x14ac:dyDescent="0.15">
      <c r="K664" s="8"/>
      <c r="L664" s="8"/>
      <c r="M664" s="8"/>
      <c r="N664" s="8"/>
      <c r="O664" s="8"/>
      <c r="P664" s="8"/>
    </row>
    <row r="665" spans="11:16" ht="31" customHeight="1" x14ac:dyDescent="0.15">
      <c r="K665" s="8"/>
      <c r="L665" s="8"/>
      <c r="M665" s="8"/>
      <c r="N665" s="8"/>
      <c r="O665" s="8"/>
      <c r="P665" s="8"/>
    </row>
    <row r="666" spans="11:16" ht="31" customHeight="1" x14ac:dyDescent="0.15">
      <c r="K666" s="8"/>
      <c r="L666" s="8"/>
      <c r="M666" s="8"/>
      <c r="N666" s="8"/>
      <c r="O666" s="8"/>
      <c r="P666" s="8"/>
    </row>
    <row r="667" spans="11:16" ht="31" customHeight="1" x14ac:dyDescent="0.15">
      <c r="K667" s="8"/>
      <c r="L667" s="8"/>
      <c r="M667" s="8"/>
      <c r="N667" s="8"/>
      <c r="O667" s="8"/>
      <c r="P667" s="8"/>
    </row>
    <row r="668" spans="11:16" ht="31" customHeight="1" x14ac:dyDescent="0.15">
      <c r="K668" s="8"/>
      <c r="L668" s="8"/>
      <c r="M668" s="8"/>
      <c r="N668" s="8"/>
      <c r="O668" s="8"/>
      <c r="P668" s="8"/>
    </row>
    <row r="669" spans="11:16" ht="31" customHeight="1" x14ac:dyDescent="0.15">
      <c r="K669" s="8"/>
      <c r="L669" s="8"/>
      <c r="M669" s="8"/>
      <c r="N669" s="8"/>
      <c r="O669" s="8"/>
      <c r="P669" s="8"/>
    </row>
    <row r="670" spans="11:16" ht="31" customHeight="1" x14ac:dyDescent="0.15">
      <c r="K670" s="8"/>
      <c r="L670" s="8"/>
      <c r="M670" s="8"/>
      <c r="N670" s="8"/>
      <c r="O670" s="8"/>
      <c r="P670" s="8"/>
    </row>
    <row r="671" spans="11:16" ht="31" customHeight="1" x14ac:dyDescent="0.15">
      <c r="K671" s="8"/>
      <c r="L671" s="8"/>
      <c r="M671" s="8"/>
      <c r="N671" s="8"/>
      <c r="O671" s="8"/>
      <c r="P671" s="8"/>
    </row>
    <row r="672" spans="11:16" ht="31" customHeight="1" x14ac:dyDescent="0.15">
      <c r="K672" s="8"/>
      <c r="L672" s="8"/>
      <c r="M672" s="8"/>
      <c r="N672" s="8"/>
      <c r="O672" s="8"/>
      <c r="P672" s="8"/>
    </row>
    <row r="673" spans="11:16" ht="31" customHeight="1" x14ac:dyDescent="0.15">
      <c r="K673" s="8"/>
      <c r="L673" s="8"/>
      <c r="M673" s="8"/>
      <c r="N673" s="8"/>
      <c r="O673" s="8"/>
      <c r="P673" s="8"/>
    </row>
    <row r="674" spans="11:16" ht="31" customHeight="1" x14ac:dyDescent="0.15">
      <c r="K674" s="8"/>
      <c r="L674" s="8"/>
      <c r="M674" s="8"/>
      <c r="N674" s="8"/>
      <c r="O674" s="8"/>
      <c r="P674" s="8"/>
    </row>
    <row r="675" spans="11:16" ht="31" customHeight="1" x14ac:dyDescent="0.15">
      <c r="K675" s="8"/>
      <c r="L675" s="8"/>
      <c r="M675" s="8"/>
      <c r="N675" s="8"/>
      <c r="O675" s="8"/>
      <c r="P675" s="8"/>
    </row>
    <row r="676" spans="11:16" ht="31" customHeight="1" x14ac:dyDescent="0.15">
      <c r="K676" s="8"/>
      <c r="L676" s="8"/>
      <c r="M676" s="8"/>
      <c r="N676" s="8"/>
      <c r="O676" s="8"/>
      <c r="P676" s="8"/>
    </row>
    <row r="677" spans="11:16" ht="31" customHeight="1" x14ac:dyDescent="0.15">
      <c r="K677" s="8"/>
      <c r="L677" s="8"/>
      <c r="M677" s="8"/>
      <c r="N677" s="8"/>
      <c r="O677" s="8"/>
      <c r="P677" s="8"/>
    </row>
    <row r="678" spans="11:16" ht="31" customHeight="1" x14ac:dyDescent="0.15">
      <c r="K678" s="8"/>
      <c r="O678" s="8"/>
      <c r="P678" s="8"/>
    </row>
  </sheetData>
  <mergeCells count="184">
    <mergeCell ref="A394:B394"/>
    <mergeCell ref="C394:E394"/>
    <mergeCell ref="F394:G394"/>
    <mergeCell ref="H394:J394"/>
    <mergeCell ref="A396:B396"/>
    <mergeCell ref="C396:E396"/>
    <mergeCell ref="F396:G396"/>
    <mergeCell ref="H396:J396"/>
    <mergeCell ref="A391:B391"/>
    <mergeCell ref="C391:E391"/>
    <mergeCell ref="F391:G391"/>
    <mergeCell ref="H391:J391"/>
    <mergeCell ref="A392:B392"/>
    <mergeCell ref="C392:E392"/>
    <mergeCell ref="F392:G392"/>
    <mergeCell ref="H392:J392"/>
    <mergeCell ref="A393:B393"/>
    <mergeCell ref="C393:E393"/>
    <mergeCell ref="F393:G393"/>
    <mergeCell ref="H393:J393"/>
    <mergeCell ref="C395:E395"/>
    <mergeCell ref="F395:G395"/>
    <mergeCell ref="A390:B390"/>
    <mergeCell ref="C390:E390"/>
    <mergeCell ref="F390:G390"/>
    <mergeCell ref="H390:J390"/>
    <mergeCell ref="A388:B388"/>
    <mergeCell ref="C388:E388"/>
    <mergeCell ref="F388:G388"/>
    <mergeCell ref="H388:J388"/>
    <mergeCell ref="C389:E389"/>
    <mergeCell ref="A385:B385"/>
    <mergeCell ref="C385:E385"/>
    <mergeCell ref="F385:G385"/>
    <mergeCell ref="H385:J385"/>
    <mergeCell ref="A383:B383"/>
    <mergeCell ref="C383:E383"/>
    <mergeCell ref="F383:G383"/>
    <mergeCell ref="H383:J383"/>
    <mergeCell ref="A384:B384"/>
    <mergeCell ref="C384:E384"/>
    <mergeCell ref="F384:G384"/>
    <mergeCell ref="H384:J384"/>
    <mergeCell ref="A379:B379"/>
    <mergeCell ref="C379:E379"/>
    <mergeCell ref="F379:G379"/>
    <mergeCell ref="H379:J379"/>
    <mergeCell ref="A380:B380"/>
    <mergeCell ref="C380:E380"/>
    <mergeCell ref="F380:G380"/>
    <mergeCell ref="H380:J380"/>
    <mergeCell ref="A381:B381"/>
    <mergeCell ref="C381:E381"/>
    <mergeCell ref="F381:G381"/>
    <mergeCell ref="H381:J381"/>
    <mergeCell ref="A376:B376"/>
    <mergeCell ref="C376:E376"/>
    <mergeCell ref="F376:G376"/>
    <mergeCell ref="H376:J376"/>
    <mergeCell ref="A377:B377"/>
    <mergeCell ref="C377:E377"/>
    <mergeCell ref="F377:G377"/>
    <mergeCell ref="H377:J377"/>
    <mergeCell ref="A378:B378"/>
    <mergeCell ref="C378:E378"/>
    <mergeCell ref="F378:G378"/>
    <mergeCell ref="H378:J378"/>
    <mergeCell ref="A437:B437"/>
    <mergeCell ref="A436:B436"/>
    <mergeCell ref="A421:B421"/>
    <mergeCell ref="A420:B420"/>
    <mergeCell ref="A419:B419"/>
    <mergeCell ref="A418:B418"/>
    <mergeCell ref="A417:B417"/>
    <mergeCell ref="A416:B416"/>
    <mergeCell ref="A435:B435"/>
    <mergeCell ref="A434:B434"/>
    <mergeCell ref="A433:B433"/>
    <mergeCell ref="A432:B432"/>
    <mergeCell ref="A431:B431"/>
    <mergeCell ref="A429:B429"/>
    <mergeCell ref="A428:B428"/>
    <mergeCell ref="A427:B427"/>
    <mergeCell ref="A425:B425"/>
    <mergeCell ref="A426:B426"/>
    <mergeCell ref="A423:B423"/>
    <mergeCell ref="A422:B422"/>
    <mergeCell ref="A424:B424"/>
    <mergeCell ref="C444:E444"/>
    <mergeCell ref="C443:E443"/>
    <mergeCell ref="A445:B445"/>
    <mergeCell ref="A444:B444"/>
    <mergeCell ref="A443:B443"/>
    <mergeCell ref="A442:B442"/>
    <mergeCell ref="A441:B441"/>
    <mergeCell ref="A440:B440"/>
    <mergeCell ref="A438:B438"/>
    <mergeCell ref="C423:E423"/>
    <mergeCell ref="C422:E422"/>
    <mergeCell ref="C426:E426"/>
    <mergeCell ref="C427:E427"/>
    <mergeCell ref="C429:E429"/>
    <mergeCell ref="C428:E428"/>
    <mergeCell ref="C433:E433"/>
    <mergeCell ref="C432:E432"/>
    <mergeCell ref="F422:G422"/>
    <mergeCell ref="F423:G423"/>
    <mergeCell ref="F424:G424"/>
    <mergeCell ref="F425:G425"/>
    <mergeCell ref="F426:G426"/>
    <mergeCell ref="F429:G429"/>
    <mergeCell ref="F431:G431"/>
    <mergeCell ref="C431:E431"/>
    <mergeCell ref="C425:E425"/>
    <mergeCell ref="C424:E424"/>
    <mergeCell ref="F428:G428"/>
    <mergeCell ref="F427:G427"/>
    <mergeCell ref="C430:E430"/>
    <mergeCell ref="H417:J417"/>
    <mergeCell ref="H416:J416"/>
    <mergeCell ref="F419:G419"/>
    <mergeCell ref="F420:G420"/>
    <mergeCell ref="F421:G421"/>
    <mergeCell ref="C419:E419"/>
    <mergeCell ref="C417:E417"/>
    <mergeCell ref="C416:E416"/>
    <mergeCell ref="C418:E418"/>
    <mergeCell ref="C421:E421"/>
    <mergeCell ref="C420:E420"/>
    <mergeCell ref="F416:G416"/>
    <mergeCell ref="F418:G418"/>
    <mergeCell ref="F417:G417"/>
    <mergeCell ref="H419:J419"/>
    <mergeCell ref="H421:J421"/>
    <mergeCell ref="H420:J420"/>
    <mergeCell ref="H418:J418"/>
    <mergeCell ref="F435:G435"/>
    <mergeCell ref="F432:G432"/>
    <mergeCell ref="A439:B439"/>
    <mergeCell ref="C439:E439"/>
    <mergeCell ref="F439:G439"/>
    <mergeCell ref="H445:J445"/>
    <mergeCell ref="H444:J444"/>
    <mergeCell ref="C435:E435"/>
    <mergeCell ref="C436:E436"/>
    <mergeCell ref="C438:E438"/>
    <mergeCell ref="C437:E437"/>
    <mergeCell ref="C434:E434"/>
    <mergeCell ref="C440:E440"/>
    <mergeCell ref="C445:E445"/>
    <mergeCell ref="C442:E442"/>
    <mergeCell ref="C441:E441"/>
    <mergeCell ref="F445:G445"/>
    <mergeCell ref="F443:G443"/>
    <mergeCell ref="F442:G442"/>
    <mergeCell ref="F444:G444"/>
    <mergeCell ref="F441:G441"/>
    <mergeCell ref="F438:G438"/>
    <mergeCell ref="F440:G440"/>
    <mergeCell ref="F433:G433"/>
    <mergeCell ref="F437:G437"/>
    <mergeCell ref="F436:G436"/>
    <mergeCell ref="H422:J422"/>
    <mergeCell ref="H423:J423"/>
    <mergeCell ref="H424:J424"/>
    <mergeCell ref="H443:J443"/>
    <mergeCell ref="H425:J425"/>
    <mergeCell ref="H426:J426"/>
    <mergeCell ref="H431:J431"/>
    <mergeCell ref="H427:J427"/>
    <mergeCell ref="H429:J429"/>
    <mergeCell ref="H428:J428"/>
    <mergeCell ref="H440:J440"/>
    <mergeCell ref="H436:J436"/>
    <mergeCell ref="H438:J438"/>
    <mergeCell ref="H437:J437"/>
    <mergeCell ref="H439:J439"/>
    <mergeCell ref="H432:J432"/>
    <mergeCell ref="H433:J433"/>
    <mergeCell ref="H442:J442"/>
    <mergeCell ref="H441:J441"/>
    <mergeCell ref="H435:J435"/>
    <mergeCell ref="H434:J434"/>
    <mergeCell ref="F434:G434"/>
  </mergeCells>
  <phoneticPr fontId="1" type="noConversion"/>
  <pageMargins left="0.70000000000000007" right="0.70000000000000007" top="0.75000000000000011" bottom="0.75000000000000011" header="0.30000000000000004" footer="0.30000000000000004"/>
  <pageSetup paperSize="9" scale="15" fitToHeight="0" orientation="portrait" horizontalDpi="0" verticalDpi="0"/>
  <rowBreaks count="3" manualBreakCount="3">
    <brk id="100" max="16383" man="1"/>
    <brk id="482" max="16383" man="1"/>
    <brk id="58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Plan 2019-2020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Ching Fung IP</cp:lastModifiedBy>
  <cp:lastPrinted>2020-03-21T14:03:59Z</cp:lastPrinted>
  <dcterms:created xsi:type="dcterms:W3CDTF">2016-03-24T03:07:13Z</dcterms:created>
  <dcterms:modified xsi:type="dcterms:W3CDTF">2020-03-22T12:43:28Z</dcterms:modified>
</cp:coreProperties>
</file>